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pedro.renaux\Documents\Agência IBGE Notícias\Notícias\2019\Setembro\PPM\"/>
    </mc:Choice>
  </mc:AlternateContent>
  <xr:revisionPtr revIDLastSave="0" documentId="13_ncr:1_{F80B73BA-FB1E-4AD0-9E2D-60D3ED04BA3A}" xr6:coauthVersionLast="36" xr6:coauthVersionMax="36" xr10:uidLastSave="{00000000-0000-0000-0000-000000000000}"/>
  <bookViews>
    <workbookView xWindow="0" yWindow="0" windowWidth="16200" windowHeight="10530" tabRatio="730" xr2:uid="{E77EB27F-AC06-4327-89DA-0EC1A34C123E}"/>
  </bookViews>
  <sheets>
    <sheet name="1 INFOGRÁFICO GERAL" sheetId="1" r:id="rId1"/>
    <sheet name="2 INFOGRÁFICO BOVINOS UF" sheetId="2" r:id="rId2"/>
    <sheet name="3 GRÁFICO BOVINOS REGIÕES" sheetId="4" r:id="rId3"/>
    <sheet name="4,5 e 6 INFOGRÁFICOS LEITE" sheetId="5" r:id="rId4"/>
    <sheet name="7 e 8 INFOG. GALINAC,GALINH,OVO" sheetId="9" r:id="rId5"/>
    <sheet name="9 INFOGRÁF. VALOR PRODUÇÃO" sheetId="10" r:id="rId6"/>
    <sheet name="10 INFOGRÁF. CAPRINOS &amp; OVINOS" sheetId="11" r:id="rId7"/>
    <sheet name="11 INFOGRÁF. SUÍNOS" sheetId="12" r:id="rId8"/>
    <sheet name="12 INFOGRÁF. MEL" sheetId="13" r:id="rId9"/>
    <sheet name="13 INFOGRÁF. PISCICULTURA" sheetId="14" r:id="rId10"/>
    <sheet name="14 INFOGRÁF. CAMARÃO" sheetId="15" r:id="rId11"/>
    <sheet name="15 INFOGRÁF. OSTRAS VIEIRAS MEX" sheetId="16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6" i="13" l="1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15" i="13"/>
  <c r="C6" i="13"/>
  <c r="C7" i="13"/>
  <c r="C8" i="13"/>
  <c r="C9" i="13"/>
  <c r="C10" i="13"/>
  <c r="C5" i="13"/>
  <c r="E7" i="11" l="1"/>
  <c r="E8" i="11"/>
  <c r="E9" i="11"/>
  <c r="E10" i="11"/>
  <c r="E6" i="11"/>
  <c r="C7" i="11"/>
  <c r="C8" i="11"/>
  <c r="C9" i="11"/>
  <c r="C10" i="11"/>
  <c r="C6" i="11"/>
  <c r="E11" i="5" l="1"/>
  <c r="E10" i="5"/>
  <c r="E9" i="5"/>
  <c r="E8" i="5"/>
  <c r="E7" i="5"/>
  <c r="E6" i="5"/>
  <c r="AI14" i="4" l="1"/>
  <c r="AI13" i="4"/>
  <c r="AI12" i="4"/>
  <c r="AI11" i="4"/>
  <c r="AI10" i="4"/>
  <c r="AH14" i="4"/>
  <c r="AG14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H13" i="4"/>
  <c r="AG13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H12" i="4"/>
  <c r="AG12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H11" i="4"/>
  <c r="AG11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</calcChain>
</file>

<file path=xl/sharedStrings.xml><?xml version="1.0" encoding="utf-8"?>
<sst xmlns="http://schemas.openxmlformats.org/spreadsheetml/2006/main" count="411" uniqueCount="162">
  <si>
    <t>Sul</t>
  </si>
  <si>
    <t>Sudeste</t>
  </si>
  <si>
    <t>Centro-Oeste</t>
  </si>
  <si>
    <t>Nordeste</t>
  </si>
  <si>
    <t>Norte</t>
  </si>
  <si>
    <t>Brasil</t>
  </si>
  <si>
    <t>Efetivo e produção</t>
  </si>
  <si>
    <t>Total Brasil</t>
  </si>
  <si>
    <t>Variação Anual (%)</t>
  </si>
  <si>
    <t>Bovinos (cabeças)</t>
  </si>
  <si>
    <t>Bubalinos (cabeças)</t>
  </si>
  <si>
    <t>Equinos (cabeças)</t>
  </si>
  <si>
    <t>Suínos - total (cabeças)</t>
  </si>
  <si>
    <t>Matrizes de suínos (cabeças)</t>
  </si>
  <si>
    <t>Caprinos (cabeças)</t>
  </si>
  <si>
    <t>Ovinos (cabeças)</t>
  </si>
  <si>
    <t>Galináceos - total (cabeças)</t>
  </si>
  <si>
    <t>Galinhas (cabeças)</t>
  </si>
  <si>
    <t>Codornas (cabeças)</t>
  </si>
  <si>
    <t>Leite (Mil litros)</t>
  </si>
  <si>
    <t>Ovos de galinha (Mil dúzias)</t>
  </si>
  <si>
    <t>Ovos de codorna (Mil dúzias)</t>
  </si>
  <si>
    <t>Mel de abelha (Quilogramas)</t>
  </si>
  <si>
    <t>Casulos do bicho-da-seda (Quilogramas)</t>
  </si>
  <si>
    <t>Lã (Quilogramas)</t>
  </si>
  <si>
    <t>Camarão (Quilogramas)</t>
  </si>
  <si>
    <t>Ostras, vieiras e mexilhões (Quilogramas)</t>
  </si>
  <si>
    <t>Total peixes (kg)</t>
  </si>
  <si>
    <t>Alevinos (Milheiros)</t>
  </si>
  <si>
    <t>Larvas e pós larvas de camarão (Milheiros)</t>
  </si>
  <si>
    <t>Sementes de moluscos (Milheiros)</t>
  </si>
  <si>
    <t>Tabela 1 - Total dos efetivos e produção de origem animal  - Brasil - 2018</t>
  </si>
  <si>
    <t>Efetivo de bovinos e cinco principais Unidades da Federação e municípios produtores</t>
  </si>
  <si>
    <t>Unidades da Federação</t>
  </si>
  <si>
    <t>Participação do rebanho do estado no total nacional (%)</t>
  </si>
  <si>
    <t>Mato Grosso</t>
  </si>
  <si>
    <t>Goiás</t>
  </si>
  <si>
    <t>Minas Gerais</t>
  </si>
  <si>
    <t>Mato Grosso do Sul</t>
  </si>
  <si>
    <t>Pará</t>
  </si>
  <si>
    <t>Municípios</t>
  </si>
  <si>
    <t>Crescimento do rebanho nos últimos 10 anos (%)</t>
  </si>
  <si>
    <t>São Félix do Xingu (PA)</t>
  </si>
  <si>
    <t>Corumbá (MS)</t>
  </si>
  <si>
    <t>Ribas do Rio Pardo (MS)</t>
  </si>
  <si>
    <t>Cáceres (MT)</t>
  </si>
  <si>
    <t>Marabá (PA)</t>
  </si>
  <si>
    <t>Vila Bela da Santíssima Trindade (MT)</t>
  </si>
  <si>
    <t>Porto Velho (RO)</t>
  </si>
  <si>
    <t>Juara (MT)</t>
  </si>
  <si>
    <t>Novo Repartimento (PA)</t>
  </si>
  <si>
    <t>Cumaru do Norte (PA)</t>
  </si>
  <si>
    <t>Tabela 2 - Unidades da Federação de destaque na criação de bovinos no Brasil - 2018</t>
  </si>
  <si>
    <t>Rebanho bovino (cabeças) 2018</t>
  </si>
  <si>
    <t>Participação das Grandes Regiões na produção de leite (%)</t>
  </si>
  <si>
    <t>Evolução do efetivo de bovinos</t>
  </si>
  <si>
    <t>Efetivos da Pecuária e Produtos da Pecuária</t>
  </si>
  <si>
    <t>Brasil e Grandes Regiões</t>
  </si>
  <si>
    <t>Participação (%)</t>
  </si>
  <si>
    <t>Número de vacas ordenhadas (cabeças)</t>
  </si>
  <si>
    <t>Produtividade (litros/vaca/ano)</t>
  </si>
  <si>
    <t>Brasil e Unidades da Federação</t>
  </si>
  <si>
    <t>Crescimento da produção nos últimos 10 anos (%)</t>
  </si>
  <si>
    <t>Castro (PR)</t>
  </si>
  <si>
    <t>Patos de Minas (MG)</t>
  </si>
  <si>
    <t>Rio Grande do Sul</t>
  </si>
  <si>
    <t>Carambeí (PR)</t>
  </si>
  <si>
    <t>Paraná</t>
  </si>
  <si>
    <t>Patrocínio (MG)</t>
  </si>
  <si>
    <t>Coromandel (MG)</t>
  </si>
  <si>
    <t>Santa Catarina</t>
  </si>
  <si>
    <t>Pompéu (MG)</t>
  </si>
  <si>
    <t>São Paulo</t>
  </si>
  <si>
    <t>Lagoa Formosa (MG)</t>
  </si>
  <si>
    <t>Rondônia</t>
  </si>
  <si>
    <t>Prata (MG)</t>
  </si>
  <si>
    <t>Bahia</t>
  </si>
  <si>
    <t>Pernambuco</t>
  </si>
  <si>
    <t>Ceará</t>
  </si>
  <si>
    <t>Rio de Janeiro</t>
  </si>
  <si>
    <t>Alagoas</t>
  </si>
  <si>
    <t>Tocantins</t>
  </si>
  <si>
    <t>Espírito Santo</t>
  </si>
  <si>
    <t>Maranhão</t>
  </si>
  <si>
    <t>Sergipe</t>
  </si>
  <si>
    <t>Rio Grande do Norte</t>
  </si>
  <si>
    <t>Paraíba</t>
  </si>
  <si>
    <t>Piauí</t>
  </si>
  <si>
    <t>Acre</t>
  </si>
  <si>
    <t>Amazonas</t>
  </si>
  <si>
    <t>Distrito Federal</t>
  </si>
  <si>
    <t>Roraima</t>
  </si>
  <si>
    <t>Amapá</t>
  </si>
  <si>
    <t>Tabela 3 - Ranking dos 5 maiores municípios com efetivo de bovinos no Brasil - 2018</t>
  </si>
  <si>
    <t>Leite (mil litros) 2018</t>
  </si>
  <si>
    <t>Tabela 4 - Produção de leite, número de vacas ordenhadas e produtividade segundo Brasil e Grandes Regiões - 2018</t>
  </si>
  <si>
    <t>Tabela 5- Produção de leite segundo Brasil e Unidades da Federação - 2018</t>
  </si>
  <si>
    <t>Orizona (GO)</t>
  </si>
  <si>
    <t>Unaí (MG)</t>
  </si>
  <si>
    <t>Tabela 6 - Municípios de destaque na produção de leite - 2018</t>
  </si>
  <si>
    <t>Tabela 7 - Efetivo de galináceos total, efetivo de galinhas e produção de ovos de galinha, segundo a principal Grande Região, principal Unidade da Federação e principais municípios.</t>
  </si>
  <si>
    <t>Brasil e Grande Região</t>
  </si>
  <si>
    <t>Galináceos (cabeças)</t>
  </si>
  <si>
    <t xml:space="preserve"> Galinhas (cabeças)</t>
  </si>
  <si>
    <t>Percentual de Galinhas do efetivo total (%)</t>
  </si>
  <si>
    <t>Produtividade (dúzias/galinha/ano)</t>
  </si>
  <si>
    <t>Tabela 8 - Valor de produção e principais produtos de origem animal, segundo os 10 principais municípios.</t>
  </si>
  <si>
    <t>Município</t>
  </si>
  <si>
    <t>Valor de Produção Total</t>
  </si>
  <si>
    <t>Principal Produto de Origem Animal</t>
  </si>
  <si>
    <t>Santa Maria de Jetibá (ES)</t>
  </si>
  <si>
    <t>Ovos de galinha</t>
  </si>
  <si>
    <t>Bastos (SP)</t>
  </si>
  <si>
    <t>Leite</t>
  </si>
  <si>
    <t>Primavera do Leste (MT)</t>
  </si>
  <si>
    <t>São Bento do Una (PE)</t>
  </si>
  <si>
    <t>Itanhandu (MG)</t>
  </si>
  <si>
    <t>Leopoldo de Bulhões (GO)</t>
  </si>
  <si>
    <t>Inhumas (GO)</t>
  </si>
  <si>
    <t>Ranking dos municípios com maiores valores de produção de produtos de origem animal</t>
  </si>
  <si>
    <t>Efetivo de caprinos e ovinos</t>
  </si>
  <si>
    <t>Tabela 9 - Efetivo de caprinos e ovinos Brasil e Grandes Regiões - 2018</t>
  </si>
  <si>
    <t>Tabela 10 - Efetivo de Caprinos e Ovinos por UF - 2018</t>
  </si>
  <si>
    <t>Suínos (cabeças)</t>
  </si>
  <si>
    <t>Brasil, Grandes Regiões e UF</t>
  </si>
  <si>
    <t>Participação das Unidades da Federação na produção de mel</t>
  </si>
  <si>
    <t>Mel (quilogramas) 2018</t>
  </si>
  <si>
    <t>Tabela 13 - Produção de mel segundo Brasil e Unidades da Federação 2018</t>
  </si>
  <si>
    <t>Produção de camarão</t>
  </si>
  <si>
    <t>Camarão (quilogramas) 2018</t>
  </si>
  <si>
    <t>Participação Brasil (%)</t>
  </si>
  <si>
    <t>Participação Nordeste (%)</t>
  </si>
  <si>
    <t>-</t>
  </si>
  <si>
    <t>Produção de ostras, vieiras e mexilhões</t>
  </si>
  <si>
    <t xml:space="preserve"> ostras, vieiras e mexilhões (quilogramas) 2018</t>
  </si>
  <si>
    <t xml:space="preserve">Quantidade produzida </t>
  </si>
  <si>
    <t xml:space="preserve">Valor da produção  </t>
  </si>
  <si>
    <t>Total (kg)</t>
  </si>
  <si>
    <t>Percentual (%)</t>
  </si>
  <si>
    <t>(1 000 R$)</t>
  </si>
  <si>
    <t xml:space="preserve">  Brasil</t>
  </si>
  <si>
    <t>Tabela 14. Quantidade produzida e valor da produção de peixes, segundo Brasil e Unidades da Federação - 2018</t>
  </si>
  <si>
    <t>Espécie ou grupo de peixes, em ordem decrescente de quantidade produzida</t>
  </si>
  <si>
    <t>Total (Kg)</t>
  </si>
  <si>
    <t xml:space="preserve">  Total </t>
  </si>
  <si>
    <t>Tilápia</t>
  </si>
  <si>
    <t>Tambaqui</t>
  </si>
  <si>
    <t>Tambacu e tambatinga</t>
  </si>
  <si>
    <t>Carpa</t>
  </si>
  <si>
    <t>Pintado, cachara, cachapira, pintachara, surubim</t>
  </si>
  <si>
    <t>Pacu e patinga</t>
  </si>
  <si>
    <t>Demais peixes</t>
  </si>
  <si>
    <t>Tabela 15 -  Quantidade produzida de peixes e participação (%), segundo as principais espécies ou grupos de peixes – Brasil - 2018</t>
  </si>
  <si>
    <t>Tabela 16 - Produção de camarão segundo Brasil e grandes Regiões 2018</t>
  </si>
  <si>
    <t>Tabela 17 - Produção de camarão na Região Nordeste - 2018</t>
  </si>
  <si>
    <t>Tabela 18 - Produção de  ostras, vieiras e mexilhões segundo Brasil e grandes Regiões 2018</t>
  </si>
  <si>
    <t>Tabela 19 - Produção de  ostras, vieiras e mexilhões Região Sul 2018</t>
  </si>
  <si>
    <t>Tabela 11 - Efetivo de suínos- 2018</t>
  </si>
  <si>
    <t>Participação Sul (%)</t>
  </si>
  <si>
    <t>Fonte: IBGE, Diretoria de Pesquisas, Coordenação de Agropecuária, Pesquisa da Pecuária  Municipal 2018.</t>
  </si>
  <si>
    <t>Fonte: IBGE, Diretoria de Pesquisas, Coordenação de Agropecuária, Pesquisa da Pecuária Municipal 2018.</t>
  </si>
  <si>
    <t>Tabela 12 - Produção de mel segundo Brasil e Grandes Regiões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</si>
</sst>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0.0"/>
    <numFmt numFmtId="167" formatCode="_-* #,##0.0_-;\-* #,##0.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64"/>
      <name val="Calibri"/>
      <family val="2"/>
      <scheme val="minor"/>
    </font>
    <font>
      <sz val="10"/>
      <color rgb="FF333333"/>
      <name val="Arial"/>
      <family val="2"/>
    </font>
    <font>
      <sz val="11"/>
      <color rgb="FF333333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8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indexed="8"/>
      <name val="Univers"/>
      <family val="2"/>
    </font>
    <font>
      <sz val="9"/>
      <color indexed="8"/>
      <name val="Arial"/>
      <family val="2"/>
      <charset val="1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7"/>
      <color indexed="8"/>
      <name val="Univers"/>
      <family val="2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color theme="1"/>
      <name val="Univers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6" fillId="0" borderId="0"/>
    <xf numFmtId="0" fontId="2" fillId="0" borderId="0"/>
  </cellStyleXfs>
  <cellXfs count="134">
    <xf numFmtId="0" fontId="0" fillId="0" borderId="0" xfId="0"/>
    <xf numFmtId="3" fontId="0" fillId="0" borderId="0" xfId="0" applyNumberFormat="1"/>
    <xf numFmtId="3" fontId="2" fillId="0" borderId="0" xfId="0" applyNumberFormat="1" applyFont="1" applyBorder="1"/>
    <xf numFmtId="3" fontId="4" fillId="0" borderId="0" xfId="3" applyNumberFormat="1" applyFont="1" applyBorder="1" applyAlignment="1">
      <alignment horizontal="right" vertical="center"/>
    </xf>
    <xf numFmtId="164" fontId="0" fillId="0" borderId="0" xfId="0" applyNumberFormat="1"/>
    <xf numFmtId="165" fontId="0" fillId="0" borderId="0" xfId="1" applyNumberFormat="1" applyFont="1"/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0" fillId="0" borderId="0" xfId="0" applyFill="1" applyBorder="1"/>
    <xf numFmtId="3" fontId="0" fillId="0" borderId="0" xfId="0" applyNumberFormat="1" applyFill="1" applyBorder="1"/>
    <xf numFmtId="166" fontId="0" fillId="0" borderId="4" xfId="0" applyNumberFormat="1" applyBorder="1"/>
    <xf numFmtId="166" fontId="0" fillId="0" borderId="0" xfId="0" applyNumberFormat="1"/>
    <xf numFmtId="0" fontId="5" fillId="0" borderId="0" xfId="3" applyFont="1" applyFill="1" applyBorder="1" applyAlignment="1">
      <alignment horizontal="left" vertical="center"/>
    </xf>
    <xf numFmtId="3" fontId="5" fillId="0" borderId="0" xfId="3" applyNumberFormat="1" applyFont="1" applyFill="1" applyBorder="1" applyAlignment="1">
      <alignment horizontal="right" vertical="center"/>
    </xf>
    <xf numFmtId="0" fontId="3" fillId="0" borderId="0" xfId="3" applyFill="1" applyBorder="1"/>
    <xf numFmtId="3" fontId="3" fillId="0" borderId="0" xfId="3" applyNumberFormat="1" applyFill="1" applyBorder="1"/>
    <xf numFmtId="3" fontId="2" fillId="0" borderId="0" xfId="4" applyNumberFormat="1" applyFont="1" applyBorder="1"/>
    <xf numFmtId="0" fontId="0" fillId="0" borderId="5" xfId="0" applyBorder="1"/>
    <xf numFmtId="3" fontId="7" fillId="0" borderId="5" xfId="0" applyNumberFormat="1" applyFont="1" applyBorder="1" applyAlignment="1">
      <alignment horizontal="right" vertical="center"/>
    </xf>
    <xf numFmtId="166" fontId="0" fillId="0" borderId="5" xfId="0" applyNumberFormat="1" applyBorder="1"/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0" xfId="0" applyBorder="1"/>
    <xf numFmtId="166" fontId="0" fillId="0" borderId="0" xfId="0" applyNumberFormat="1" applyBorder="1"/>
    <xf numFmtId="165" fontId="0" fillId="0" borderId="5" xfId="1" applyNumberFormat="1" applyFont="1" applyBorder="1"/>
    <xf numFmtId="3" fontId="0" fillId="0" borderId="5" xfId="0" applyNumberFormat="1" applyBorder="1"/>
    <xf numFmtId="0" fontId="0" fillId="0" borderId="3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3" fontId="0" fillId="0" borderId="0" xfId="0" applyNumberFormat="1" applyFill="1"/>
    <xf numFmtId="3" fontId="0" fillId="0" borderId="5" xfId="0" applyNumberFormat="1" applyFill="1" applyBorder="1"/>
    <xf numFmtId="0" fontId="0" fillId="0" borderId="4" xfId="0" applyBorder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Border="1" applyAlignment="1">
      <alignment horizontal="right" vertical="center"/>
    </xf>
    <xf numFmtId="3" fontId="0" fillId="0" borderId="4" xfId="0" applyNumberFormat="1" applyBorder="1"/>
    <xf numFmtId="3" fontId="0" fillId="0" borderId="0" xfId="0" applyNumberFormat="1" applyBorder="1"/>
    <xf numFmtId="0" fontId="5" fillId="0" borderId="5" xfId="0" applyFont="1" applyFill="1" applyBorder="1" applyAlignment="1">
      <alignment horizontal="left" vertical="center"/>
    </xf>
    <xf numFmtId="3" fontId="5" fillId="0" borderId="5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/>
    </xf>
    <xf numFmtId="3" fontId="10" fillId="0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164" fontId="10" fillId="0" borderId="0" xfId="0" applyNumberFormat="1" applyFont="1" applyBorder="1" applyAlignment="1">
      <alignment horizontal="right" vertical="center"/>
    </xf>
    <xf numFmtId="165" fontId="10" fillId="0" borderId="0" xfId="1" applyNumberFormat="1" applyFont="1"/>
    <xf numFmtId="0" fontId="10" fillId="0" borderId="0" xfId="0" applyFont="1" applyFill="1" applyBorder="1" applyAlignment="1">
      <alignment horizontal="left" vertical="center"/>
    </xf>
    <xf numFmtId="165" fontId="10" fillId="0" borderId="0" xfId="1" applyNumberFormat="1" applyFont="1" applyBorder="1"/>
    <xf numFmtId="0" fontId="10" fillId="0" borderId="5" xfId="0" applyFont="1" applyFill="1" applyBorder="1" applyAlignment="1">
      <alignment horizontal="left" vertical="center"/>
    </xf>
    <xf numFmtId="3" fontId="10" fillId="0" borderId="5" xfId="0" applyNumberFormat="1" applyFont="1" applyFill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164" fontId="10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/>
    <xf numFmtId="0" fontId="8" fillId="0" borderId="4" xfId="0" applyFont="1" applyBorder="1" applyAlignment="1">
      <alignment vertical="center" readingOrder="1"/>
    </xf>
    <xf numFmtId="3" fontId="0" fillId="0" borderId="3" xfId="0" applyNumberFormat="1" applyFill="1" applyBorder="1" applyAlignment="1"/>
    <xf numFmtId="3" fontId="0" fillId="0" borderId="6" xfId="0" applyNumberFormat="1" applyFill="1" applyBorder="1"/>
    <xf numFmtId="164" fontId="5" fillId="0" borderId="0" xfId="0" applyNumberFormat="1" applyFont="1" applyBorder="1" applyAlignment="1">
      <alignment horizontal="right" vertical="center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167" fontId="0" fillId="0" borderId="0" xfId="1" applyNumberFormat="1" applyFont="1"/>
    <xf numFmtId="0" fontId="8" fillId="0" borderId="0" xfId="0" applyFont="1" applyBorder="1" applyAlignment="1">
      <alignment vertical="center" readingOrder="1"/>
    </xf>
    <xf numFmtId="165" fontId="0" fillId="3" borderId="0" xfId="1" applyNumberFormat="1" applyFont="1" applyFill="1"/>
    <xf numFmtId="166" fontId="0" fillId="3" borderId="0" xfId="0" applyNumberFormat="1" applyFill="1"/>
    <xf numFmtId="0" fontId="0" fillId="0" borderId="0" xfId="1" applyNumberFormat="1" applyFont="1"/>
    <xf numFmtId="166" fontId="0" fillId="0" borderId="0" xfId="1" applyNumberFormat="1" applyFont="1"/>
    <xf numFmtId="3" fontId="12" fillId="0" borderId="10" xfId="0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3" fontId="14" fillId="0" borderId="0" xfId="0" applyNumberFormat="1" applyFont="1"/>
    <xf numFmtId="164" fontId="14" fillId="0" borderId="0" xfId="0" applyNumberFormat="1" applyFont="1"/>
    <xf numFmtId="3" fontId="15" fillId="0" borderId="0" xfId="0" applyNumberFormat="1" applyFont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3" fontId="19" fillId="0" borderId="4" xfId="5" applyNumberFormat="1" applyFont="1" applyBorder="1"/>
    <xf numFmtId="166" fontId="18" fillId="0" borderId="0" xfId="0" applyNumberFormat="1" applyFont="1" applyBorder="1" applyAlignment="1">
      <alignment horizontal="right" vertical="center"/>
    </xf>
    <xf numFmtId="3" fontId="2" fillId="0" borderId="0" xfId="5" applyNumberFormat="1" applyBorder="1"/>
    <xf numFmtId="166" fontId="17" fillId="0" borderId="0" xfId="0" applyNumberFormat="1" applyFont="1" applyBorder="1" applyAlignment="1">
      <alignment horizontal="right" vertical="center"/>
    </xf>
    <xf numFmtId="164" fontId="0" fillId="0" borderId="5" xfId="0" applyNumberFormat="1" applyBorder="1"/>
    <xf numFmtId="0" fontId="18" fillId="0" borderId="4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5" xfId="0" applyFont="1" applyFill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3" fontId="13" fillId="0" borderId="0" xfId="0" applyNumberFormat="1" applyFont="1" applyBorder="1" applyAlignment="1">
      <alignment horizontal="right" vertical="center"/>
    </xf>
    <xf numFmtId="164" fontId="13" fillId="0" borderId="0" xfId="0" applyNumberFormat="1" applyFont="1" applyBorder="1" applyAlignment="1">
      <alignment horizontal="right" vertical="center"/>
    </xf>
    <xf numFmtId="165" fontId="10" fillId="0" borderId="4" xfId="0" applyNumberFormat="1" applyFont="1" applyBorder="1"/>
    <xf numFmtId="165" fontId="10" fillId="0" borderId="0" xfId="0" applyNumberFormat="1" applyFont="1" applyBorder="1"/>
    <xf numFmtId="165" fontId="10" fillId="0" borderId="5" xfId="0" applyNumberFormat="1" applyFont="1" applyBorder="1"/>
    <xf numFmtId="0" fontId="16" fillId="0" borderId="0" xfId="0" applyFont="1" applyBorder="1" applyAlignment="1">
      <alignment horizontal="center"/>
    </xf>
    <xf numFmtId="3" fontId="14" fillId="0" borderId="16" xfId="0" applyNumberFormat="1" applyFont="1" applyBorder="1"/>
    <xf numFmtId="164" fontId="14" fillId="0" borderId="16" xfId="0" applyNumberFormat="1" applyFont="1" applyBorder="1"/>
    <xf numFmtId="3" fontId="15" fillId="0" borderId="16" xfId="0" applyNumberFormat="1" applyFont="1" applyBorder="1" applyAlignment="1">
      <alignment horizontal="right" vertical="center"/>
    </xf>
    <xf numFmtId="164" fontId="12" fillId="0" borderId="16" xfId="0" applyNumberFormat="1" applyFont="1" applyBorder="1" applyAlignment="1">
      <alignment horizontal="right" vertical="center"/>
    </xf>
    <xf numFmtId="0" fontId="0" fillId="0" borderId="6" xfId="0" applyFill="1" applyBorder="1" applyAlignment="1">
      <alignment horizontal="center"/>
    </xf>
    <xf numFmtId="166" fontId="0" fillId="0" borderId="0" xfId="2" applyNumberFormat="1" applyFon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3" fontId="0" fillId="0" borderId="5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3" fontId="0" fillId="0" borderId="0" xfId="0" applyNumberFormat="1" applyAlignment="1">
      <alignment horizontal="left"/>
    </xf>
    <xf numFmtId="3" fontId="0" fillId="0" borderId="5" xfId="0" applyNumberFormat="1" applyBorder="1" applyAlignment="1">
      <alignment horizontal="left"/>
    </xf>
    <xf numFmtId="165" fontId="0" fillId="0" borderId="0" xfId="1" applyNumberFormat="1" applyFont="1" applyBorder="1" applyAlignment="1">
      <alignment horizontal="center" vertical="center" readingOrder="1"/>
    </xf>
    <xf numFmtId="165" fontId="0" fillId="0" borderId="0" xfId="1" applyNumberFormat="1" applyFont="1" applyAlignment="1">
      <alignment horizontal="center" vertical="center" readingOrder="1"/>
    </xf>
    <xf numFmtId="165" fontId="0" fillId="0" borderId="5" xfId="1" applyNumberFormat="1" applyFont="1" applyBorder="1" applyAlignment="1">
      <alignment horizontal="center" vertical="center" readingOrder="1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Fill="1" applyBorder="1" applyAlignment="1">
      <alignment horizontal="center" wrapText="1"/>
    </xf>
    <xf numFmtId="0" fontId="8" fillId="0" borderId="4" xfId="0" applyFont="1" applyBorder="1" applyAlignment="1">
      <alignment horizontal="left" vertical="center" readingOrder="1"/>
    </xf>
    <xf numFmtId="0" fontId="0" fillId="0" borderId="5" xfId="0" applyFill="1" applyBorder="1" applyAlignment="1">
      <alignment horizontal="center"/>
    </xf>
    <xf numFmtId="0" fontId="8" fillId="0" borderId="4" xfId="0" applyFont="1" applyBorder="1" applyAlignment="1">
      <alignment horizontal="center" vertical="center" readingOrder="1"/>
    </xf>
    <xf numFmtId="0" fontId="0" fillId="0" borderId="0" xfId="0" applyAlignment="1">
      <alignment horizontal="center"/>
    </xf>
    <xf numFmtId="0" fontId="0" fillId="0" borderId="3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11" fillId="0" borderId="7" xfId="0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3" fontId="12" fillId="0" borderId="14" xfId="0" applyNumberFormat="1" applyFont="1" applyBorder="1" applyAlignment="1">
      <alignment horizontal="center" vertical="center"/>
    </xf>
    <xf numFmtId="3" fontId="12" fillId="0" borderId="15" xfId="0" applyNumberFormat="1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wrapText="1"/>
    </xf>
    <xf numFmtId="0" fontId="0" fillId="0" borderId="5" xfId="0" applyBorder="1" applyAlignment="1">
      <alignment horizontal="center"/>
    </xf>
  </cellXfs>
  <cellStyles count="6">
    <cellStyle name="Normal" xfId="0" builtinId="0"/>
    <cellStyle name="Normal 2" xfId="3" xr:uid="{1BDE5C5E-05E4-4BE1-A494-F89DB6EA7399}"/>
    <cellStyle name="Normal_Tabela 2" xfId="4" xr:uid="{919F08DD-1DFD-48CE-9627-B6878EF1ABA9}"/>
    <cellStyle name="Normal_Tabela 4" xfId="5" xr:uid="{FD1699C3-74B4-4D51-8CB6-9467B04BB7C5}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Gráfico 1 - Evolução do efetivo de bovinos, segundo as Grandes Regiões - 1985-2018</a:t>
            </a:r>
          </a:p>
        </c:rich>
      </c:tx>
      <c:layout>
        <c:manualLayout>
          <c:xMode val="edge"/>
          <c:yMode val="edge"/>
          <c:x val="0.11925478880357346"/>
          <c:y val="1.37931034482758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323022808510533E-2"/>
          <c:y val="0.13103477692792953"/>
          <c:w val="0.89689495395899288"/>
          <c:h val="0.74348348284960419"/>
        </c:manualLayout>
      </c:layout>
      <c:lineChart>
        <c:grouping val="standard"/>
        <c:varyColors val="0"/>
        <c:ser>
          <c:idx val="1"/>
          <c:order val="1"/>
          <c:tx>
            <c:strRef>
              <c:f>'3 GRÁFICO BOVINOS REGIÕES'!$A$4</c:f>
              <c:strCache>
                <c:ptCount val="1"/>
                <c:pt idx="0">
                  <c:v>Centro-Oeste</c:v>
                </c:pt>
              </c:strCache>
            </c:strRef>
          </c:tx>
          <c:spPr>
            <a:ln w="38100">
              <a:solidFill>
                <a:srgbClr val="CC99FF"/>
              </a:solidFill>
              <a:prstDash val="solid"/>
            </a:ln>
          </c:spPr>
          <c:marker>
            <c:symbol val="none"/>
          </c:marker>
          <c:cat>
            <c:numRef>
              <c:f>'3 GRÁFICO BOVINOS REGIÕES'!$B$2:$AI$2</c:f>
              <c:numCache>
                <c:formatCode>General</c:formatCode>
                <c:ptCount val="34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</c:numCache>
            </c:numRef>
          </c:cat>
          <c:val>
            <c:numRef>
              <c:f>'3 GRÁFICO BOVINOS REGIÕES'!$B$4:$AI$4</c:f>
              <c:numCache>
                <c:formatCode>#,##0</c:formatCode>
                <c:ptCount val="34"/>
                <c:pt idx="0">
                  <c:v>41126487</c:v>
                </c:pt>
                <c:pt idx="1">
                  <c:v>41939082</c:v>
                </c:pt>
                <c:pt idx="2">
                  <c:v>43962391</c:v>
                </c:pt>
                <c:pt idx="3">
                  <c:v>45576122</c:v>
                </c:pt>
                <c:pt idx="4">
                  <c:v>43408874</c:v>
                </c:pt>
                <c:pt idx="5">
                  <c:v>45945934</c:v>
                </c:pt>
                <c:pt idx="6">
                  <c:v>48109039</c:v>
                </c:pt>
                <c:pt idx="7">
                  <c:v>48788007</c:v>
                </c:pt>
                <c:pt idx="8">
                  <c:v>52186481</c:v>
                </c:pt>
                <c:pt idx="9">
                  <c:v>53419853</c:v>
                </c:pt>
                <c:pt idx="10">
                  <c:v>55061299</c:v>
                </c:pt>
                <c:pt idx="11">
                  <c:v>53398488</c:v>
                </c:pt>
                <c:pt idx="12">
                  <c:v>54626557</c:v>
                </c:pt>
                <c:pt idx="13">
                  <c:v>56401545</c:v>
                </c:pt>
                <c:pt idx="14">
                  <c:v>57226833</c:v>
                </c:pt>
                <c:pt idx="15">
                  <c:v>59641301</c:v>
                </c:pt>
                <c:pt idx="16">
                  <c:v>61787299</c:v>
                </c:pt>
                <c:pt idx="17">
                  <c:v>65567223</c:v>
                </c:pt>
                <c:pt idx="18">
                  <c:v>69888635</c:v>
                </c:pt>
                <c:pt idx="19">
                  <c:v>71168853</c:v>
                </c:pt>
                <c:pt idx="20">
                  <c:v>71984504</c:v>
                </c:pt>
                <c:pt idx="21">
                  <c:v>70535922</c:v>
                </c:pt>
                <c:pt idx="22">
                  <c:v>68088112</c:v>
                </c:pt>
                <c:pt idx="23">
                  <c:v>68929795</c:v>
                </c:pt>
                <c:pt idx="24">
                  <c:v>70659695</c:v>
                </c:pt>
                <c:pt idx="25">
                  <c:v>72559996</c:v>
                </c:pt>
                <c:pt idx="26">
                  <c:v>72662219</c:v>
                </c:pt>
                <c:pt idx="27">
                  <c:v>72385029</c:v>
                </c:pt>
                <c:pt idx="28">
                  <c:v>71124329</c:v>
                </c:pt>
                <c:pt idx="29">
                  <c:v>71234141</c:v>
                </c:pt>
                <c:pt idx="30">
                  <c:v>72705736</c:v>
                </c:pt>
                <c:pt idx="31">
                  <c:v>75112421</c:v>
                </c:pt>
                <c:pt idx="32">
                  <c:v>74128217</c:v>
                </c:pt>
                <c:pt idx="33" formatCode="_-* #,##0_-;\-* #,##0_-;_-* &quot;-&quot;??_-;_-@_-">
                  <c:v>73838407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66-401B-A8BC-723F36375148}"/>
            </c:ext>
          </c:extLst>
        </c:ser>
        <c:ser>
          <c:idx val="2"/>
          <c:order val="2"/>
          <c:tx>
            <c:strRef>
              <c:f>'3 GRÁFICO BOVINOS REGIÕES'!$A$5</c:f>
              <c:strCache>
                <c:ptCount val="1"/>
                <c:pt idx="0">
                  <c:v>Norte</c:v>
                </c:pt>
              </c:strCache>
            </c:strRef>
          </c:tx>
          <c:spPr>
            <a:ln w="381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numRef>
              <c:f>'3 GRÁFICO BOVINOS REGIÕES'!$B$2:$AI$2</c:f>
              <c:numCache>
                <c:formatCode>General</c:formatCode>
                <c:ptCount val="34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</c:numCache>
            </c:numRef>
          </c:cat>
          <c:val>
            <c:numRef>
              <c:f>'3 GRÁFICO BOVINOS REGIÕES'!$B$5:$AI$5</c:f>
              <c:numCache>
                <c:formatCode>#,##0</c:formatCode>
                <c:ptCount val="34"/>
                <c:pt idx="0">
                  <c:v>5273372</c:v>
                </c:pt>
                <c:pt idx="1">
                  <c:v>6095288</c:v>
                </c:pt>
                <c:pt idx="2">
                  <c:v>6899166</c:v>
                </c:pt>
                <c:pt idx="3">
                  <c:v>8061047</c:v>
                </c:pt>
                <c:pt idx="4">
                  <c:v>13148461</c:v>
                </c:pt>
                <c:pt idx="5">
                  <c:v>13316950</c:v>
                </c:pt>
                <c:pt idx="6">
                  <c:v>15361795</c:v>
                </c:pt>
                <c:pt idx="7">
                  <c:v>15846530</c:v>
                </c:pt>
                <c:pt idx="8">
                  <c:v>17066794</c:v>
                </c:pt>
                <c:pt idx="9">
                  <c:v>17966117</c:v>
                </c:pt>
                <c:pt idx="10">
                  <c:v>19183092</c:v>
                </c:pt>
                <c:pt idx="11">
                  <c:v>17982582</c:v>
                </c:pt>
                <c:pt idx="12">
                  <c:v>19297809</c:v>
                </c:pt>
                <c:pt idx="13">
                  <c:v>21098665</c:v>
                </c:pt>
                <c:pt idx="14">
                  <c:v>22430811</c:v>
                </c:pt>
                <c:pt idx="15">
                  <c:v>24517612</c:v>
                </c:pt>
                <c:pt idx="16">
                  <c:v>27284210</c:v>
                </c:pt>
                <c:pt idx="17">
                  <c:v>30428813</c:v>
                </c:pt>
                <c:pt idx="18">
                  <c:v>33929590</c:v>
                </c:pt>
                <c:pt idx="19">
                  <c:v>39787138</c:v>
                </c:pt>
                <c:pt idx="20">
                  <c:v>41489002</c:v>
                </c:pt>
                <c:pt idx="21">
                  <c:v>41060384</c:v>
                </c:pt>
                <c:pt idx="22">
                  <c:v>37865772</c:v>
                </c:pt>
                <c:pt idx="23">
                  <c:v>39119455</c:v>
                </c:pt>
                <c:pt idx="24">
                  <c:v>40437159</c:v>
                </c:pt>
                <c:pt idx="25">
                  <c:v>42100695</c:v>
                </c:pt>
                <c:pt idx="26">
                  <c:v>43238310</c:v>
                </c:pt>
                <c:pt idx="27">
                  <c:v>43815346</c:v>
                </c:pt>
                <c:pt idx="28">
                  <c:v>44705617</c:v>
                </c:pt>
                <c:pt idx="29">
                  <c:v>45826142</c:v>
                </c:pt>
                <c:pt idx="30">
                  <c:v>47175989</c:v>
                </c:pt>
                <c:pt idx="31">
                  <c:v>47983190</c:v>
                </c:pt>
                <c:pt idx="32">
                  <c:v>48508063</c:v>
                </c:pt>
                <c:pt idx="33" formatCode="_-* #,##0_-;\-* #,##0_-;_-* &quot;-&quot;??_-;_-@_-">
                  <c:v>48614446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66-401B-A8BC-723F36375148}"/>
            </c:ext>
          </c:extLst>
        </c:ser>
        <c:ser>
          <c:idx val="3"/>
          <c:order val="3"/>
          <c:tx>
            <c:strRef>
              <c:f>'3 GRÁFICO BOVINOS REGIÕES'!$A$6</c:f>
              <c:strCache>
                <c:ptCount val="1"/>
                <c:pt idx="0">
                  <c:v>Sudeste</c:v>
                </c:pt>
              </c:strCache>
            </c:strRef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'3 GRÁFICO BOVINOS REGIÕES'!$B$2:$AI$2</c:f>
              <c:numCache>
                <c:formatCode>General</c:formatCode>
                <c:ptCount val="34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</c:numCache>
            </c:numRef>
          </c:cat>
          <c:val>
            <c:numRef>
              <c:f>'3 GRÁFICO BOVINOS REGIÕES'!$B$6:$AI$6</c:f>
              <c:numCache>
                <c:formatCode>#,##0</c:formatCode>
                <c:ptCount val="34"/>
                <c:pt idx="0">
                  <c:v>34620663</c:v>
                </c:pt>
                <c:pt idx="1">
                  <c:v>35367710</c:v>
                </c:pt>
                <c:pt idx="2">
                  <c:v>35657970</c:v>
                </c:pt>
                <c:pt idx="3">
                  <c:v>35802516</c:v>
                </c:pt>
                <c:pt idx="4">
                  <c:v>36235614</c:v>
                </c:pt>
                <c:pt idx="5">
                  <c:v>36323168</c:v>
                </c:pt>
                <c:pt idx="6">
                  <c:v>36723631</c:v>
                </c:pt>
                <c:pt idx="7">
                  <c:v>37231470</c:v>
                </c:pt>
                <c:pt idx="8">
                  <c:v>37626538</c:v>
                </c:pt>
                <c:pt idx="9">
                  <c:v>37604020</c:v>
                </c:pt>
                <c:pt idx="10">
                  <c:v>37168199</c:v>
                </c:pt>
                <c:pt idx="11">
                  <c:v>36604615</c:v>
                </c:pt>
                <c:pt idx="12">
                  <c:v>36977462</c:v>
                </c:pt>
                <c:pt idx="13">
                  <c:v>37073604</c:v>
                </c:pt>
                <c:pt idx="14">
                  <c:v>36898631</c:v>
                </c:pt>
                <c:pt idx="15">
                  <c:v>36851997</c:v>
                </c:pt>
                <c:pt idx="16">
                  <c:v>37118765</c:v>
                </c:pt>
                <c:pt idx="17">
                  <c:v>37923575</c:v>
                </c:pt>
                <c:pt idx="18">
                  <c:v>38711076</c:v>
                </c:pt>
                <c:pt idx="19">
                  <c:v>39379011</c:v>
                </c:pt>
                <c:pt idx="20">
                  <c:v>38943898</c:v>
                </c:pt>
                <c:pt idx="21">
                  <c:v>39208512</c:v>
                </c:pt>
                <c:pt idx="22">
                  <c:v>38586629</c:v>
                </c:pt>
                <c:pt idx="23">
                  <c:v>37820094</c:v>
                </c:pt>
                <c:pt idx="24">
                  <c:v>38016674</c:v>
                </c:pt>
                <c:pt idx="25">
                  <c:v>38251950</c:v>
                </c:pt>
                <c:pt idx="26">
                  <c:v>39335644</c:v>
                </c:pt>
                <c:pt idx="27">
                  <c:v>39206257</c:v>
                </c:pt>
                <c:pt idx="28">
                  <c:v>39341429</c:v>
                </c:pt>
                <c:pt idx="29">
                  <c:v>38530737</c:v>
                </c:pt>
                <c:pt idx="30">
                  <c:v>38812076</c:v>
                </c:pt>
                <c:pt idx="31">
                  <c:v>39123700</c:v>
                </c:pt>
                <c:pt idx="32">
                  <c:v>37550079</c:v>
                </c:pt>
                <c:pt idx="33" formatCode="_-* #,##0_-;\-* #,##0_-;_-* &quot;-&quot;??_-;_-@_-">
                  <c:v>37111436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66-401B-A8BC-723F36375148}"/>
            </c:ext>
          </c:extLst>
        </c:ser>
        <c:ser>
          <c:idx val="4"/>
          <c:order val="4"/>
          <c:tx>
            <c:strRef>
              <c:f>'3 GRÁFICO BOVINOS REGIÕES'!$A$7</c:f>
              <c:strCache>
                <c:ptCount val="1"/>
                <c:pt idx="0">
                  <c:v>Nordeste</c:v>
                </c:pt>
              </c:strCache>
            </c:strRef>
          </c:tx>
          <c:spPr>
            <a:ln w="381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Ref>
              <c:f>'3 GRÁFICO BOVINOS REGIÕES'!$B$2:$AI$2</c:f>
              <c:numCache>
                <c:formatCode>General</c:formatCode>
                <c:ptCount val="34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</c:numCache>
            </c:numRef>
          </c:cat>
          <c:val>
            <c:numRef>
              <c:f>'3 GRÁFICO BOVINOS REGIÕES'!$B$7:$AI$7</c:f>
              <c:numCache>
                <c:formatCode>#,##0</c:formatCode>
                <c:ptCount val="34"/>
                <c:pt idx="0">
                  <c:v>23014947</c:v>
                </c:pt>
                <c:pt idx="1">
                  <c:v>23736271</c:v>
                </c:pt>
                <c:pt idx="2">
                  <c:v>24008252</c:v>
                </c:pt>
                <c:pt idx="3">
                  <c:v>24897021</c:v>
                </c:pt>
                <c:pt idx="4">
                  <c:v>25955266</c:v>
                </c:pt>
                <c:pt idx="5">
                  <c:v>26190283</c:v>
                </c:pt>
                <c:pt idx="6">
                  <c:v>26668890</c:v>
                </c:pt>
                <c:pt idx="7">
                  <c:v>26911981</c:v>
                </c:pt>
                <c:pt idx="8">
                  <c:v>22527240</c:v>
                </c:pt>
                <c:pt idx="9">
                  <c:v>22824686</c:v>
                </c:pt>
                <c:pt idx="10">
                  <c:v>23173936</c:v>
                </c:pt>
                <c:pt idx="11">
                  <c:v>23882203</c:v>
                </c:pt>
                <c:pt idx="12">
                  <c:v>23830908</c:v>
                </c:pt>
                <c:pt idx="13">
                  <c:v>21980699</c:v>
                </c:pt>
                <c:pt idx="14">
                  <c:v>21875110</c:v>
                </c:pt>
                <c:pt idx="15">
                  <c:v>22566644</c:v>
                </c:pt>
                <c:pt idx="16">
                  <c:v>23414017</c:v>
                </c:pt>
                <c:pt idx="17">
                  <c:v>23892180</c:v>
                </c:pt>
                <c:pt idx="18">
                  <c:v>24992158</c:v>
                </c:pt>
                <c:pt idx="19">
                  <c:v>25966460</c:v>
                </c:pt>
                <c:pt idx="20">
                  <c:v>26969286</c:v>
                </c:pt>
                <c:pt idx="21">
                  <c:v>27881219</c:v>
                </c:pt>
                <c:pt idx="22">
                  <c:v>28711240</c:v>
                </c:pt>
                <c:pt idx="23">
                  <c:v>28851880</c:v>
                </c:pt>
                <c:pt idx="24">
                  <c:v>28289850</c:v>
                </c:pt>
                <c:pt idx="25">
                  <c:v>28762119</c:v>
                </c:pt>
                <c:pt idx="26">
                  <c:v>29585933</c:v>
                </c:pt>
                <c:pt idx="27">
                  <c:v>28244899</c:v>
                </c:pt>
                <c:pt idx="28">
                  <c:v>28958676</c:v>
                </c:pt>
                <c:pt idx="29">
                  <c:v>29350651</c:v>
                </c:pt>
                <c:pt idx="30">
                  <c:v>29092184</c:v>
                </c:pt>
                <c:pt idx="31">
                  <c:v>28393671</c:v>
                </c:pt>
                <c:pt idx="32">
                  <c:v>27791097</c:v>
                </c:pt>
                <c:pt idx="33" formatCode="_-* #,##0_-;\-* #,##0_-;_-* &quot;-&quot;??_-;_-@_-">
                  <c:v>27836012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66-401B-A8BC-723F36375148}"/>
            </c:ext>
          </c:extLst>
        </c:ser>
        <c:ser>
          <c:idx val="5"/>
          <c:order val="5"/>
          <c:tx>
            <c:strRef>
              <c:f>'3 GRÁFICO BOVINOS REGIÕES'!$A$8</c:f>
              <c:strCache>
                <c:ptCount val="1"/>
                <c:pt idx="0">
                  <c:v>Sul</c:v>
                </c:pt>
              </c:strCache>
            </c:strRef>
          </c:tx>
          <c:spPr>
            <a:ln w="34925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'3 GRÁFICO BOVINOS REGIÕES'!$B$2:$AI$2</c:f>
              <c:numCache>
                <c:formatCode>General</c:formatCode>
                <c:ptCount val="34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</c:numCache>
            </c:numRef>
          </c:cat>
          <c:val>
            <c:numRef>
              <c:f>'3 GRÁFICO BOVINOS REGIÕES'!$B$8:$AI$8</c:f>
              <c:numCache>
                <c:formatCode>#,##0</c:formatCode>
                <c:ptCount val="34"/>
                <c:pt idx="0">
                  <c:v>24387197</c:v>
                </c:pt>
                <c:pt idx="1">
                  <c:v>25083217</c:v>
                </c:pt>
                <c:pt idx="2">
                  <c:v>25198501</c:v>
                </c:pt>
                <c:pt idx="3">
                  <c:v>25262400</c:v>
                </c:pt>
                <c:pt idx="4">
                  <c:v>25405888</c:v>
                </c:pt>
                <c:pt idx="5">
                  <c:v>25325979</c:v>
                </c:pt>
                <c:pt idx="6">
                  <c:v>25272150</c:v>
                </c:pt>
                <c:pt idx="7">
                  <c:v>25451315</c:v>
                </c:pt>
                <c:pt idx="8">
                  <c:v>25727020</c:v>
                </c:pt>
                <c:pt idx="9">
                  <c:v>26428553</c:v>
                </c:pt>
                <c:pt idx="10">
                  <c:v>26641412</c:v>
                </c:pt>
                <c:pt idx="11">
                  <c:v>26420652</c:v>
                </c:pt>
                <c:pt idx="12">
                  <c:v>26683421</c:v>
                </c:pt>
                <c:pt idx="13">
                  <c:v>26599844</c:v>
                </c:pt>
                <c:pt idx="14">
                  <c:v>26189653</c:v>
                </c:pt>
                <c:pt idx="15">
                  <c:v>26297970</c:v>
                </c:pt>
                <c:pt idx="16">
                  <c:v>26784435</c:v>
                </c:pt>
                <c:pt idx="17">
                  <c:v>27537047</c:v>
                </c:pt>
                <c:pt idx="18">
                  <c:v>28030117</c:v>
                </c:pt>
                <c:pt idx="19">
                  <c:v>28211275</c:v>
                </c:pt>
                <c:pt idx="20">
                  <c:v>27770006</c:v>
                </c:pt>
                <c:pt idx="21">
                  <c:v>27200207</c:v>
                </c:pt>
                <c:pt idx="22">
                  <c:v>26500261</c:v>
                </c:pt>
                <c:pt idx="23">
                  <c:v>27585507</c:v>
                </c:pt>
                <c:pt idx="24">
                  <c:v>27904576</c:v>
                </c:pt>
                <c:pt idx="25">
                  <c:v>27866349</c:v>
                </c:pt>
                <c:pt idx="26">
                  <c:v>27993205</c:v>
                </c:pt>
                <c:pt idx="27">
                  <c:v>27627551</c:v>
                </c:pt>
                <c:pt idx="28">
                  <c:v>27634241</c:v>
                </c:pt>
                <c:pt idx="29">
                  <c:v>27424461</c:v>
                </c:pt>
                <c:pt idx="30">
                  <c:v>27434523</c:v>
                </c:pt>
                <c:pt idx="31">
                  <c:v>27577786</c:v>
                </c:pt>
                <c:pt idx="32">
                  <c:v>27026122</c:v>
                </c:pt>
                <c:pt idx="33" formatCode="_-* #,##0_-;\-* #,##0_-;_-* &quot;-&quot;??_-;_-@_-">
                  <c:v>26122755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66-401B-A8BC-723F36375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3992864"/>
        <c:axId val="1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'3 GRÁFICO BOVINOS REGIÕES'!$A$3</c15:sqref>
                        </c15:formulaRef>
                      </c:ext>
                    </c:extLst>
                    <c:strCache>
                      <c:ptCount val="1"/>
                      <c:pt idx="0">
                        <c:v>Brasil</c:v>
                      </c:pt>
                    </c:strCache>
                  </c:strRef>
                </c:tx>
                <c:spPr>
                  <a:ln w="38100">
                    <a:solidFill>
                      <a:srgbClr val="3366FF"/>
                    </a:solidFill>
                    <a:prstDash val="solid"/>
                  </a:ln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'3 GRÁFICO BOVINOS REGIÕES'!$B$2:$AI$2</c15:sqref>
                        </c15:formulaRef>
                      </c:ext>
                    </c:extLst>
                    <c:numCache>
                      <c:formatCode>General</c:formatCode>
                      <c:ptCount val="34"/>
                      <c:pt idx="0">
                        <c:v>1985</c:v>
                      </c:pt>
                      <c:pt idx="1">
                        <c:v>1986</c:v>
                      </c:pt>
                      <c:pt idx="2">
                        <c:v>1987</c:v>
                      </c:pt>
                      <c:pt idx="3">
                        <c:v>1988</c:v>
                      </c:pt>
                      <c:pt idx="4">
                        <c:v>1989</c:v>
                      </c:pt>
                      <c:pt idx="5">
                        <c:v>1990</c:v>
                      </c:pt>
                      <c:pt idx="6">
                        <c:v>1991</c:v>
                      </c:pt>
                      <c:pt idx="7">
                        <c:v>1992</c:v>
                      </c:pt>
                      <c:pt idx="8">
                        <c:v>1993</c:v>
                      </c:pt>
                      <c:pt idx="9">
                        <c:v>1994</c:v>
                      </c:pt>
                      <c:pt idx="10">
                        <c:v>1995</c:v>
                      </c:pt>
                      <c:pt idx="11">
                        <c:v>1996</c:v>
                      </c:pt>
                      <c:pt idx="12">
                        <c:v>1997</c:v>
                      </c:pt>
                      <c:pt idx="13">
                        <c:v>1998</c:v>
                      </c:pt>
                      <c:pt idx="14">
                        <c:v>1999</c:v>
                      </c:pt>
                      <c:pt idx="15">
                        <c:v>2000</c:v>
                      </c:pt>
                      <c:pt idx="16">
                        <c:v>2001</c:v>
                      </c:pt>
                      <c:pt idx="17">
                        <c:v>2002</c:v>
                      </c:pt>
                      <c:pt idx="18">
                        <c:v>2003</c:v>
                      </c:pt>
                      <c:pt idx="19">
                        <c:v>2004</c:v>
                      </c:pt>
                      <c:pt idx="20">
                        <c:v>2005</c:v>
                      </c:pt>
                      <c:pt idx="21">
                        <c:v>2006</c:v>
                      </c:pt>
                      <c:pt idx="22">
                        <c:v>2007</c:v>
                      </c:pt>
                      <c:pt idx="23">
                        <c:v>2008</c:v>
                      </c:pt>
                      <c:pt idx="24">
                        <c:v>2009</c:v>
                      </c:pt>
                      <c:pt idx="25">
                        <c:v>2010</c:v>
                      </c:pt>
                      <c:pt idx="26">
                        <c:v>2011</c:v>
                      </c:pt>
                      <c:pt idx="27">
                        <c:v>2012</c:v>
                      </c:pt>
                      <c:pt idx="28">
                        <c:v>2013</c:v>
                      </c:pt>
                      <c:pt idx="29">
                        <c:v>2014</c:v>
                      </c:pt>
                      <c:pt idx="30">
                        <c:v>2015</c:v>
                      </c:pt>
                      <c:pt idx="31">
                        <c:v>2016</c:v>
                      </c:pt>
                      <c:pt idx="32">
                        <c:v>2017</c:v>
                      </c:pt>
                      <c:pt idx="33">
                        <c:v>2018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'3 GRÁFICO BOVINOS REGIÕES'!$B$3:$AI$3</c15:sqref>
                        </c15:formulaRef>
                      </c:ext>
                    </c:extLst>
                    <c:numCache>
                      <c:formatCode>#,##0</c:formatCode>
                      <c:ptCount val="34"/>
                      <c:pt idx="0">
                        <c:v>128422666</c:v>
                      </c:pt>
                      <c:pt idx="1">
                        <c:v>132221568</c:v>
                      </c:pt>
                      <c:pt idx="2">
                        <c:v>135726280</c:v>
                      </c:pt>
                      <c:pt idx="3">
                        <c:v>139599106</c:v>
                      </c:pt>
                      <c:pt idx="4">
                        <c:v>144154103</c:v>
                      </c:pt>
                      <c:pt idx="5">
                        <c:v>147102314</c:v>
                      </c:pt>
                      <c:pt idx="6">
                        <c:v>152135505</c:v>
                      </c:pt>
                      <c:pt idx="7">
                        <c:v>154229303</c:v>
                      </c:pt>
                      <c:pt idx="8">
                        <c:v>155134073</c:v>
                      </c:pt>
                      <c:pt idx="9">
                        <c:v>158243229</c:v>
                      </c:pt>
                      <c:pt idx="10">
                        <c:v>161227938</c:v>
                      </c:pt>
                      <c:pt idx="11">
                        <c:v>158288540</c:v>
                      </c:pt>
                      <c:pt idx="12">
                        <c:v>161416157</c:v>
                      </c:pt>
                      <c:pt idx="13">
                        <c:v>163154357</c:v>
                      </c:pt>
                      <c:pt idx="14">
                        <c:v>164621038</c:v>
                      </c:pt>
                      <c:pt idx="15">
                        <c:v>169875524</c:v>
                      </c:pt>
                      <c:pt idx="16">
                        <c:v>176388726</c:v>
                      </c:pt>
                      <c:pt idx="17">
                        <c:v>185348838</c:v>
                      </c:pt>
                      <c:pt idx="18">
                        <c:v>195551576</c:v>
                      </c:pt>
                      <c:pt idx="19">
                        <c:v>204512737</c:v>
                      </c:pt>
                      <c:pt idx="20">
                        <c:v>207156696</c:v>
                      </c:pt>
                      <c:pt idx="21">
                        <c:v>205886244</c:v>
                      </c:pt>
                      <c:pt idx="22">
                        <c:v>199752014</c:v>
                      </c:pt>
                      <c:pt idx="23">
                        <c:v>202306731</c:v>
                      </c:pt>
                      <c:pt idx="24">
                        <c:v>205307954</c:v>
                      </c:pt>
                      <c:pt idx="25">
                        <c:v>209541109</c:v>
                      </c:pt>
                      <c:pt idx="26">
                        <c:v>212815311</c:v>
                      </c:pt>
                      <c:pt idx="27">
                        <c:v>211279082</c:v>
                      </c:pt>
                      <c:pt idx="28">
                        <c:v>211764292</c:v>
                      </c:pt>
                      <c:pt idx="29">
                        <c:v>212366132</c:v>
                      </c:pt>
                      <c:pt idx="30">
                        <c:v>215220508</c:v>
                      </c:pt>
                      <c:pt idx="31">
                        <c:v>218190768</c:v>
                      </c:pt>
                      <c:pt idx="32">
                        <c:v>215003578</c:v>
                      </c:pt>
                      <c:pt idx="33" formatCode="_-* #,##0_-;\-* #,##0_-;_-* &quot;-&quot;??_-;_-@_-">
                        <c:v>213523056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9966-401B-A8BC-723F36375148}"/>
                  </c:ext>
                </c:extLst>
              </c15:ser>
            </c15:filteredLineSeries>
          </c:ext>
        </c:extLst>
      </c:lineChart>
      <c:catAx>
        <c:axId val="150399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Milhões de cabeças</a:t>
                </a:r>
              </a:p>
            </c:rich>
          </c:tx>
          <c:layout>
            <c:manualLayout>
              <c:xMode val="edge"/>
              <c:yMode val="edge"/>
              <c:x val="7.4534161490683232E-2"/>
              <c:y val="7.58623103146589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503992864"/>
        <c:crosses val="autoZero"/>
        <c:crossBetween val="between"/>
        <c:dispUnits>
          <c:builtInUnit val="millions"/>
        </c:dispUnits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0C0C0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16</xdr:row>
      <xdr:rowOff>13404</xdr:rowOff>
    </xdr:from>
    <xdr:to>
      <xdr:col>13</xdr:col>
      <xdr:colOff>716712</xdr:colOff>
      <xdr:row>42</xdr:row>
      <xdr:rowOff>146871</xdr:rowOff>
    </xdr:to>
    <xdr:grpSp>
      <xdr:nvGrpSpPr>
        <xdr:cNvPr id="50" name="Grupo 1045">
          <a:extLst>
            <a:ext uri="{FF2B5EF4-FFF2-40B4-BE49-F238E27FC236}">
              <a16:creationId xmlns:a16="http://schemas.microsoft.com/office/drawing/2014/main" id="{E5266DE5-CDB8-4ADC-AAD7-2F9D126B5B93}"/>
            </a:ext>
          </a:extLst>
        </xdr:cNvPr>
        <xdr:cNvGrpSpPr>
          <a:grpSpLocks/>
        </xdr:cNvGrpSpPr>
      </xdr:nvGrpSpPr>
      <xdr:grpSpPr bwMode="auto">
        <a:xfrm>
          <a:off x="2667000" y="3061404"/>
          <a:ext cx="7841412" cy="5086467"/>
          <a:chOff x="148" y="136"/>
          <a:chExt cx="808" cy="481"/>
        </a:xfrm>
      </xdr:grpSpPr>
      <xdr:graphicFrame macro="">
        <xdr:nvGraphicFramePr>
          <xdr:cNvPr id="51" name="Gráfico 1037">
            <a:extLst>
              <a:ext uri="{FF2B5EF4-FFF2-40B4-BE49-F238E27FC236}">
                <a16:creationId xmlns:a16="http://schemas.microsoft.com/office/drawing/2014/main" id="{C774636B-4789-40A0-884F-682C96EA16AF}"/>
              </a:ext>
            </a:extLst>
          </xdr:cNvPr>
          <xdr:cNvGraphicFramePr>
            <a:graphicFrameLocks/>
          </xdr:cNvGraphicFramePr>
        </xdr:nvGraphicFramePr>
        <xdr:xfrm>
          <a:off x="148" y="136"/>
          <a:ext cx="803" cy="44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52" name="Caixa de Texto 1038">
            <a:extLst>
              <a:ext uri="{FF2B5EF4-FFF2-40B4-BE49-F238E27FC236}">
                <a16:creationId xmlns:a16="http://schemas.microsoft.com/office/drawing/2014/main" id="{0C875B77-920E-46AB-83E8-2DB7DC7E852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9" y="584"/>
            <a:ext cx="807" cy="3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0" rIns="27432" bIns="22860" anchor="b" upright="1"/>
          <a:lstStyle/>
          <a:p>
            <a:pPr algn="ctr" rtl="0">
              <a:defRPr sz="1000"/>
            </a:pPr>
            <a:r>
              <a:rPr lang="pt-BR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Centro-Oeste              Norte              Sudeste              Nordeste              Sul</a:t>
            </a:r>
          </a:p>
          <a:p>
            <a:pPr algn="ctr" rtl="0">
              <a:defRPr sz="1000"/>
            </a:pPr>
            <a:r>
              <a:rPr lang="pt-BR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Fonte: IBGE, Diretoria de Pesquisas, Coordenação de Agropecuária, Pesquisa da Pecuária Municipal 1985-2018.</a:t>
            </a:r>
          </a:p>
        </xdr:txBody>
      </xdr:sp>
      <xdr:sp macro="" textlink="">
        <xdr:nvSpPr>
          <xdr:cNvPr id="53" name="Linha 1039">
            <a:extLst>
              <a:ext uri="{FF2B5EF4-FFF2-40B4-BE49-F238E27FC236}">
                <a16:creationId xmlns:a16="http://schemas.microsoft.com/office/drawing/2014/main" id="{ABD470A0-8969-4C8E-8814-390DE553F91D}"/>
              </a:ext>
            </a:extLst>
          </xdr:cNvPr>
          <xdr:cNvSpPr>
            <a:spLocks noChangeShapeType="1"/>
          </xdr:cNvSpPr>
        </xdr:nvSpPr>
        <xdr:spPr bwMode="auto">
          <a:xfrm>
            <a:off x="428" y="594"/>
            <a:ext cx="30" cy="0"/>
          </a:xfrm>
          <a:prstGeom prst="line">
            <a:avLst/>
          </a:prstGeom>
          <a:noFill/>
          <a:ln w="25400">
            <a:solidFill>
              <a:srgbClr xmlns:mc="http://schemas.openxmlformats.org/markup-compatibility/2006" xmlns:a14="http://schemas.microsoft.com/office/drawing/2010/main" val="FF9900" mc:Ignorable="a14" a14:legacySpreadsheetColorIndex="52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4" name="Linha 1041">
            <a:extLst>
              <a:ext uri="{FF2B5EF4-FFF2-40B4-BE49-F238E27FC236}">
                <a16:creationId xmlns:a16="http://schemas.microsoft.com/office/drawing/2014/main" id="{71328DEB-1D31-4288-A6E6-6FF54F6ABE8F}"/>
              </a:ext>
            </a:extLst>
          </xdr:cNvPr>
          <xdr:cNvSpPr>
            <a:spLocks noChangeShapeType="1"/>
          </xdr:cNvSpPr>
        </xdr:nvSpPr>
        <xdr:spPr bwMode="auto">
          <a:xfrm>
            <a:off x="715" y="593"/>
            <a:ext cx="30" cy="0"/>
          </a:xfrm>
          <a:prstGeom prst="line">
            <a:avLst/>
          </a:prstGeom>
          <a:noFill/>
          <a:ln w="25400">
            <a:solidFill>
              <a:schemeClr val="accent1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5" name="Linha 1042">
            <a:extLst>
              <a:ext uri="{FF2B5EF4-FFF2-40B4-BE49-F238E27FC236}">
                <a16:creationId xmlns:a16="http://schemas.microsoft.com/office/drawing/2014/main" id="{414D65F9-8BC6-442E-A55B-6B46027A3DBF}"/>
              </a:ext>
            </a:extLst>
          </xdr:cNvPr>
          <xdr:cNvSpPr>
            <a:spLocks noChangeShapeType="1"/>
          </xdr:cNvSpPr>
        </xdr:nvSpPr>
        <xdr:spPr bwMode="auto">
          <a:xfrm>
            <a:off x="300" y="593"/>
            <a:ext cx="30" cy="0"/>
          </a:xfrm>
          <a:prstGeom prst="line">
            <a:avLst/>
          </a:prstGeom>
          <a:noFill/>
          <a:ln w="25400">
            <a:solidFill>
              <a:srgbClr xmlns:mc="http://schemas.openxmlformats.org/markup-compatibility/2006" xmlns:a14="http://schemas.microsoft.com/office/drawing/2010/main" val="CC99FF" mc:Ignorable="a14" a14:legacySpreadsheetColorIndex="46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6" name="Linha 1043">
            <a:extLst>
              <a:ext uri="{FF2B5EF4-FFF2-40B4-BE49-F238E27FC236}">
                <a16:creationId xmlns:a16="http://schemas.microsoft.com/office/drawing/2014/main" id="{CC0B96D4-0330-4065-B0E3-59C6C2F94FD2}"/>
              </a:ext>
            </a:extLst>
          </xdr:cNvPr>
          <xdr:cNvSpPr>
            <a:spLocks noChangeShapeType="1"/>
          </xdr:cNvSpPr>
        </xdr:nvSpPr>
        <xdr:spPr bwMode="auto">
          <a:xfrm>
            <a:off x="514" y="594"/>
            <a:ext cx="30" cy="0"/>
          </a:xfrm>
          <a:prstGeom prst="line">
            <a:avLst/>
          </a:prstGeom>
          <a:noFill/>
          <a:ln w="25400">
            <a:solidFill>
              <a:srgbClr xmlns:mc="http://schemas.openxmlformats.org/markup-compatibility/2006" xmlns:a14="http://schemas.microsoft.com/office/drawing/2010/main" val="99CC00" mc:Ignorable="a14" a14:legacySpreadsheetColorIndex="5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7" name="Linha 1044">
            <a:extLst>
              <a:ext uri="{FF2B5EF4-FFF2-40B4-BE49-F238E27FC236}">
                <a16:creationId xmlns:a16="http://schemas.microsoft.com/office/drawing/2014/main" id="{A4E1E070-B2CC-43DD-8F77-062D0A1F1F12}"/>
              </a:ext>
            </a:extLst>
          </xdr:cNvPr>
          <xdr:cNvSpPr>
            <a:spLocks noChangeShapeType="1"/>
          </xdr:cNvSpPr>
        </xdr:nvSpPr>
        <xdr:spPr bwMode="auto">
          <a:xfrm>
            <a:off x="608" y="594"/>
            <a:ext cx="30" cy="0"/>
          </a:xfrm>
          <a:prstGeom prst="line">
            <a:avLst/>
          </a:prstGeom>
          <a:noFill/>
          <a:ln w="25400">
            <a:solidFill>
              <a:srgbClr xmlns:mc="http://schemas.openxmlformats.org/markup-compatibility/2006" xmlns:a14="http://schemas.microsoft.com/office/drawing/2010/main" val="FF99CC" mc:Ignorable="a14" a14:legacySpreadsheetColorIndex="45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C6747-67B1-40BC-8262-801632EE5C59}">
  <dimension ref="A1:C26"/>
  <sheetViews>
    <sheetView tabSelected="1" workbookViewId="0">
      <selection activeCell="A9" sqref="A9"/>
    </sheetView>
  </sheetViews>
  <sheetFormatPr defaultRowHeight="15" x14ac:dyDescent="0.25"/>
  <cols>
    <col min="1" max="1" width="39" bestFit="1" customWidth="1"/>
    <col min="2" max="2" width="16.28515625" customWidth="1"/>
    <col min="3" max="3" width="20" customWidth="1"/>
  </cols>
  <sheetData>
    <row r="1" spans="1:3" x14ac:dyDescent="0.25">
      <c r="A1" t="s">
        <v>56</v>
      </c>
    </row>
    <row r="2" spans="1:3" x14ac:dyDescent="0.25">
      <c r="A2" s="117" t="s">
        <v>31</v>
      </c>
      <c r="B2" s="117"/>
      <c r="C2" s="117"/>
    </row>
    <row r="3" spans="1:3" x14ac:dyDescent="0.25">
      <c r="A3" s="6" t="s">
        <v>6</v>
      </c>
      <c r="B3" s="6" t="s">
        <v>7</v>
      </c>
      <c r="C3" s="7" t="s">
        <v>8</v>
      </c>
    </row>
    <row r="4" spans="1:3" x14ac:dyDescent="0.25">
      <c r="A4" s="8" t="s">
        <v>9</v>
      </c>
      <c r="B4" s="9">
        <v>213523056</v>
      </c>
      <c r="C4" s="10">
        <v>-0.69</v>
      </c>
    </row>
    <row r="5" spans="1:3" x14ac:dyDescent="0.25">
      <c r="A5" s="8" t="s">
        <v>10</v>
      </c>
      <c r="B5" s="9">
        <v>1390066</v>
      </c>
      <c r="C5" s="11">
        <v>1.08</v>
      </c>
    </row>
    <row r="6" spans="1:3" x14ac:dyDescent="0.25">
      <c r="A6" s="8" t="s">
        <v>11</v>
      </c>
      <c r="B6" s="9">
        <v>5751798</v>
      </c>
      <c r="C6" s="11">
        <v>4.4000000000000004</v>
      </c>
    </row>
    <row r="7" spans="1:3" x14ac:dyDescent="0.25">
      <c r="A7" s="8" t="s">
        <v>12</v>
      </c>
      <c r="B7" s="9">
        <v>41443594</v>
      </c>
      <c r="C7" s="11">
        <v>0.1</v>
      </c>
    </row>
    <row r="8" spans="1:3" x14ac:dyDescent="0.25">
      <c r="A8" s="8" t="s">
        <v>13</v>
      </c>
      <c r="B8" s="9">
        <v>4794848</v>
      </c>
      <c r="C8" s="11">
        <v>1.45</v>
      </c>
    </row>
    <row r="9" spans="1:3" x14ac:dyDescent="0.25">
      <c r="A9" s="8" t="s">
        <v>14</v>
      </c>
      <c r="B9" s="9">
        <v>10696664</v>
      </c>
      <c r="C9" s="11">
        <v>4.3</v>
      </c>
    </row>
    <row r="10" spans="1:3" x14ac:dyDescent="0.25">
      <c r="A10" s="8" t="s">
        <v>15</v>
      </c>
      <c r="B10" s="9">
        <v>18948934</v>
      </c>
      <c r="C10" s="11">
        <v>1.8</v>
      </c>
    </row>
    <row r="11" spans="1:3" x14ac:dyDescent="0.25">
      <c r="A11" s="8" t="s">
        <v>16</v>
      </c>
      <c r="B11" s="9">
        <v>1468351527</v>
      </c>
      <c r="C11" s="11">
        <v>2.9</v>
      </c>
    </row>
    <row r="12" spans="1:3" x14ac:dyDescent="0.25">
      <c r="A12" s="8" t="s">
        <v>17</v>
      </c>
      <c r="B12" s="9">
        <v>246881230</v>
      </c>
      <c r="C12" s="11">
        <v>2.5</v>
      </c>
    </row>
    <row r="13" spans="1:3" x14ac:dyDescent="0.25">
      <c r="A13" s="8" t="s">
        <v>18</v>
      </c>
      <c r="B13" s="9">
        <v>16840524</v>
      </c>
      <c r="C13" s="11">
        <v>3.9</v>
      </c>
    </row>
    <row r="14" spans="1:3" x14ac:dyDescent="0.25">
      <c r="A14" s="12" t="s">
        <v>19</v>
      </c>
      <c r="B14" s="13">
        <v>33839864</v>
      </c>
      <c r="C14" s="11">
        <v>1.6</v>
      </c>
    </row>
    <row r="15" spans="1:3" x14ac:dyDescent="0.25">
      <c r="A15" s="12" t="s">
        <v>20</v>
      </c>
      <c r="B15" s="13">
        <v>4442688</v>
      </c>
      <c r="C15" s="11">
        <v>5.4</v>
      </c>
    </row>
    <row r="16" spans="1:3" x14ac:dyDescent="0.25">
      <c r="A16" s="12" t="s">
        <v>21</v>
      </c>
      <c r="B16" s="13">
        <v>297311</v>
      </c>
      <c r="C16" s="11">
        <v>-2.1</v>
      </c>
    </row>
    <row r="17" spans="1:3" x14ac:dyDescent="0.25">
      <c r="A17" s="12" t="s">
        <v>22</v>
      </c>
      <c r="B17" s="13">
        <v>42346250</v>
      </c>
      <c r="C17" s="11">
        <v>1.6</v>
      </c>
    </row>
    <row r="18" spans="1:3" x14ac:dyDescent="0.25">
      <c r="A18" s="12" t="s">
        <v>23</v>
      </c>
      <c r="B18" s="13">
        <v>3054325</v>
      </c>
      <c r="C18" s="11">
        <v>0.5</v>
      </c>
    </row>
    <row r="19" spans="1:3" x14ac:dyDescent="0.25">
      <c r="A19" s="12" t="s">
        <v>24</v>
      </c>
      <c r="B19" s="13">
        <v>8680650</v>
      </c>
      <c r="C19" s="11">
        <v>-7.3</v>
      </c>
    </row>
    <row r="20" spans="1:3" x14ac:dyDescent="0.25">
      <c r="A20" s="14" t="s">
        <v>25</v>
      </c>
      <c r="B20" s="15">
        <v>45759888</v>
      </c>
      <c r="C20" s="11">
        <v>11.4</v>
      </c>
    </row>
    <row r="21" spans="1:3" x14ac:dyDescent="0.25">
      <c r="A21" s="14" t="s">
        <v>26</v>
      </c>
      <c r="B21" s="15">
        <v>14231870</v>
      </c>
      <c r="C21" s="11">
        <v>-32</v>
      </c>
    </row>
    <row r="22" spans="1:3" x14ac:dyDescent="0.25">
      <c r="A22" s="8" t="s">
        <v>27</v>
      </c>
      <c r="B22" s="9">
        <v>519270053</v>
      </c>
      <c r="C22" s="11">
        <v>3.4</v>
      </c>
    </row>
    <row r="23" spans="1:3" x14ac:dyDescent="0.25">
      <c r="A23" t="s">
        <v>28</v>
      </c>
      <c r="B23" s="16">
        <v>1259171</v>
      </c>
      <c r="C23" s="11">
        <v>14.17</v>
      </c>
    </row>
    <row r="24" spans="1:3" x14ac:dyDescent="0.25">
      <c r="A24" t="s">
        <v>29</v>
      </c>
      <c r="B24" s="16">
        <v>12115278</v>
      </c>
      <c r="C24" s="11">
        <v>11.3</v>
      </c>
    </row>
    <row r="25" spans="1:3" x14ac:dyDescent="0.25">
      <c r="A25" s="17" t="s">
        <v>30</v>
      </c>
      <c r="B25" s="18">
        <v>45973</v>
      </c>
      <c r="C25" s="19">
        <v>-32</v>
      </c>
    </row>
    <row r="26" spans="1:3" x14ac:dyDescent="0.25">
      <c r="A26" s="118" t="s">
        <v>159</v>
      </c>
      <c r="B26" s="118"/>
      <c r="C26" s="118"/>
    </row>
  </sheetData>
  <mergeCells count="2">
    <mergeCell ref="A2:C2"/>
    <mergeCell ref="A26:C26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DDD0C-81EC-47E6-AA73-F5E63A2CCF32}">
  <dimension ref="A2:L47"/>
  <sheetViews>
    <sheetView workbookViewId="0"/>
  </sheetViews>
  <sheetFormatPr defaultRowHeight="15" x14ac:dyDescent="0.25"/>
  <cols>
    <col min="1" max="1" width="28.85546875" customWidth="1"/>
    <col min="2" max="2" width="11.140625" bestFit="1" customWidth="1"/>
    <col min="3" max="3" width="12.42578125" customWidth="1"/>
    <col min="4" max="4" width="11.5703125" customWidth="1"/>
    <col min="5" max="5" width="12.5703125" bestFit="1" customWidth="1"/>
    <col min="8" max="8" width="10.5703125" bestFit="1" customWidth="1"/>
    <col min="9" max="9" width="10.85546875" bestFit="1" customWidth="1"/>
  </cols>
  <sheetData>
    <row r="2" spans="1:12" ht="34.5" customHeight="1" thickBot="1" x14ac:dyDescent="0.3">
      <c r="A2" s="126" t="s">
        <v>141</v>
      </c>
      <c r="B2" s="126"/>
      <c r="C2" s="126"/>
      <c r="D2" s="126"/>
      <c r="E2" s="126"/>
    </row>
    <row r="3" spans="1:12" ht="15" customHeight="1" thickBot="1" x14ac:dyDescent="0.3">
      <c r="A3" s="127" t="s">
        <v>61</v>
      </c>
      <c r="B3" s="129" t="s">
        <v>135</v>
      </c>
      <c r="C3" s="130"/>
      <c r="D3" s="129" t="s">
        <v>136</v>
      </c>
      <c r="E3" s="131"/>
    </row>
    <row r="4" spans="1:12" ht="15.75" thickBot="1" x14ac:dyDescent="0.3">
      <c r="A4" s="128"/>
      <c r="B4" s="72" t="s">
        <v>137</v>
      </c>
      <c r="C4" s="73" t="s">
        <v>138</v>
      </c>
      <c r="D4" s="73" t="s">
        <v>139</v>
      </c>
      <c r="E4" s="74" t="s">
        <v>138</v>
      </c>
    </row>
    <row r="5" spans="1:12" x14ac:dyDescent="0.25">
      <c r="A5" s="90" t="s">
        <v>140</v>
      </c>
      <c r="B5" s="91">
        <v>519270053</v>
      </c>
      <c r="C5" s="92">
        <v>100</v>
      </c>
      <c r="D5" s="91">
        <v>3308049</v>
      </c>
      <c r="E5" s="92">
        <v>100</v>
      </c>
      <c r="H5" s="90"/>
      <c r="I5" s="91"/>
      <c r="J5" s="92"/>
      <c r="K5" s="91"/>
      <c r="L5" s="92"/>
    </row>
    <row r="6" spans="1:12" ht="15" customHeight="1" x14ac:dyDescent="0.25">
      <c r="A6" s="75" t="s">
        <v>67</v>
      </c>
      <c r="B6" s="75">
        <v>121281549</v>
      </c>
      <c r="C6" s="76">
        <v>23.35616088378584</v>
      </c>
      <c r="D6" s="77">
        <v>627135</v>
      </c>
      <c r="E6" s="78">
        <v>18.957850987092392</v>
      </c>
      <c r="H6" s="75"/>
      <c r="I6" s="75"/>
      <c r="J6" s="76"/>
      <c r="K6" s="77"/>
      <c r="L6" s="78"/>
    </row>
    <row r="7" spans="1:12" x14ac:dyDescent="0.25">
      <c r="A7" s="75" t="s">
        <v>72</v>
      </c>
      <c r="B7" s="75">
        <v>51531254</v>
      </c>
      <c r="C7" s="76">
        <v>9.9237869972062498</v>
      </c>
      <c r="D7" s="77">
        <v>263945</v>
      </c>
      <c r="E7" s="78">
        <v>7.9788721388347028</v>
      </c>
      <c r="H7" s="75"/>
      <c r="I7" s="75"/>
      <c r="J7" s="76"/>
      <c r="K7" s="77"/>
      <c r="L7" s="78"/>
    </row>
    <row r="8" spans="1:12" x14ac:dyDescent="0.25">
      <c r="A8" s="75" t="s">
        <v>74</v>
      </c>
      <c r="B8" s="75">
        <v>50180652</v>
      </c>
      <c r="C8" s="76">
        <v>9.6636907347321994</v>
      </c>
      <c r="D8" s="77">
        <v>352560</v>
      </c>
      <c r="E8" s="78">
        <v>10.657641407367304</v>
      </c>
      <c r="H8" s="75"/>
      <c r="I8" s="75"/>
      <c r="J8" s="76"/>
      <c r="K8" s="77"/>
      <c r="L8" s="78"/>
    </row>
    <row r="9" spans="1:12" x14ac:dyDescent="0.25">
      <c r="A9" s="75" t="s">
        <v>37</v>
      </c>
      <c r="B9" s="75">
        <v>35429264</v>
      </c>
      <c r="C9" s="76">
        <v>6.8228976031475472</v>
      </c>
      <c r="D9" s="77">
        <v>247810</v>
      </c>
      <c r="E9" s="78">
        <v>7.4911224108228147</v>
      </c>
      <c r="H9" s="75"/>
      <c r="I9" s="75"/>
      <c r="J9" s="76"/>
      <c r="K9" s="77"/>
      <c r="L9" s="78"/>
    </row>
    <row r="10" spans="1:12" x14ac:dyDescent="0.25">
      <c r="A10" s="75" t="s">
        <v>35</v>
      </c>
      <c r="B10" s="75">
        <v>33974708</v>
      </c>
      <c r="C10" s="76">
        <v>6.5427820849125684</v>
      </c>
      <c r="D10" s="77">
        <v>220792</v>
      </c>
      <c r="E10" s="78">
        <v>6.6743872294515585</v>
      </c>
      <c r="H10" s="75"/>
      <c r="I10" s="75"/>
      <c r="J10" s="76"/>
      <c r="K10" s="77"/>
      <c r="L10" s="78"/>
    </row>
    <row r="11" spans="1:12" x14ac:dyDescent="0.25">
      <c r="A11" s="75" t="s">
        <v>70</v>
      </c>
      <c r="B11" s="75">
        <v>30576507</v>
      </c>
      <c r="C11" s="76">
        <v>5.8883632559492121</v>
      </c>
      <c r="D11" s="77">
        <v>171519</v>
      </c>
      <c r="E11" s="78">
        <v>5.1848990144946461</v>
      </c>
      <c r="H11" s="75"/>
      <c r="I11" s="75"/>
      <c r="J11" s="76"/>
      <c r="K11" s="77"/>
      <c r="L11" s="78"/>
    </row>
    <row r="12" spans="1:12" x14ac:dyDescent="0.25">
      <c r="A12" s="75" t="s">
        <v>83</v>
      </c>
      <c r="B12" s="75">
        <v>27329251</v>
      </c>
      <c r="C12" s="76">
        <v>5.2630131166065919</v>
      </c>
      <c r="D12" s="77">
        <v>182706</v>
      </c>
      <c r="E12" s="78">
        <v>5.5230741745361085</v>
      </c>
      <c r="H12" s="75"/>
      <c r="I12" s="75"/>
      <c r="J12" s="76"/>
      <c r="K12" s="77"/>
      <c r="L12" s="78"/>
    </row>
    <row r="13" spans="1:12" x14ac:dyDescent="0.25">
      <c r="A13" s="75" t="s">
        <v>77</v>
      </c>
      <c r="B13" s="75">
        <v>20586160</v>
      </c>
      <c r="C13" s="76">
        <v>3.9644419856424884</v>
      </c>
      <c r="D13" s="77">
        <v>132243</v>
      </c>
      <c r="E13" s="78">
        <v>3.9976130946065189</v>
      </c>
      <c r="H13" s="75"/>
      <c r="I13" s="75"/>
      <c r="J13" s="76"/>
      <c r="K13" s="77"/>
      <c r="L13" s="78"/>
    </row>
    <row r="14" spans="1:12" x14ac:dyDescent="0.25">
      <c r="A14" s="75" t="s">
        <v>36</v>
      </c>
      <c r="B14" s="75">
        <v>15537057</v>
      </c>
      <c r="C14" s="76">
        <v>2.9920957140195412</v>
      </c>
      <c r="D14" s="77">
        <v>121938</v>
      </c>
      <c r="E14" s="78">
        <v>3.6861001756624523</v>
      </c>
      <c r="H14" s="75"/>
      <c r="I14" s="75"/>
      <c r="J14" s="76"/>
      <c r="K14" s="77"/>
      <c r="L14" s="78"/>
    </row>
    <row r="15" spans="1:12" x14ac:dyDescent="0.25">
      <c r="A15" s="75" t="s">
        <v>65</v>
      </c>
      <c r="B15" s="75">
        <v>14245607</v>
      </c>
      <c r="C15" s="76">
        <v>2.7433908267380862</v>
      </c>
      <c r="D15" s="77">
        <v>130023</v>
      </c>
      <c r="E15" s="78">
        <v>3.9305040523885828</v>
      </c>
      <c r="H15" s="75"/>
      <c r="I15" s="75"/>
      <c r="J15" s="76"/>
      <c r="K15" s="77"/>
      <c r="L15" s="78"/>
    </row>
    <row r="16" spans="1:12" x14ac:dyDescent="0.25">
      <c r="A16" s="75" t="s">
        <v>38</v>
      </c>
      <c r="B16" s="75">
        <v>13891020</v>
      </c>
      <c r="C16" s="76">
        <v>2.6751051634398797</v>
      </c>
      <c r="D16" s="77">
        <v>68789</v>
      </c>
      <c r="E16" s="78">
        <v>2.0794432005088197</v>
      </c>
      <c r="H16" s="75"/>
      <c r="I16" s="75"/>
      <c r="J16" s="76"/>
      <c r="K16" s="77"/>
      <c r="L16" s="78"/>
    </row>
    <row r="17" spans="1:12" x14ac:dyDescent="0.25">
      <c r="A17" s="75" t="s">
        <v>76</v>
      </c>
      <c r="B17" s="75">
        <v>13575489</v>
      </c>
      <c r="C17" s="76">
        <v>2.6143408273921778</v>
      </c>
      <c r="D17" s="77">
        <v>81744</v>
      </c>
      <c r="E17" s="78">
        <v>2.4710637599382594</v>
      </c>
      <c r="H17" s="75"/>
      <c r="I17" s="75"/>
      <c r="J17" s="76"/>
      <c r="K17" s="77"/>
      <c r="L17" s="78"/>
    </row>
    <row r="18" spans="1:12" x14ac:dyDescent="0.25">
      <c r="A18" s="75" t="s">
        <v>39</v>
      </c>
      <c r="B18" s="75">
        <v>13501361</v>
      </c>
      <c r="C18" s="76">
        <v>2.6000654037331898</v>
      </c>
      <c r="D18" s="77">
        <v>109962</v>
      </c>
      <c r="E18" s="78">
        <v>3.3240740992651565</v>
      </c>
      <c r="H18" s="75"/>
      <c r="I18" s="75"/>
      <c r="J18" s="76"/>
      <c r="K18" s="77"/>
      <c r="L18" s="78"/>
    </row>
    <row r="19" spans="1:12" x14ac:dyDescent="0.25">
      <c r="A19" s="75" t="s">
        <v>81</v>
      </c>
      <c r="B19" s="75">
        <v>11367264</v>
      </c>
      <c r="C19" s="76">
        <v>2.1890852234453813</v>
      </c>
      <c r="D19" s="77">
        <v>107694</v>
      </c>
      <c r="E19" s="78">
        <v>3.255514050728995</v>
      </c>
      <c r="H19" s="75"/>
      <c r="I19" s="75"/>
      <c r="J19" s="76"/>
      <c r="K19" s="77"/>
      <c r="L19" s="78"/>
    </row>
    <row r="20" spans="1:12" x14ac:dyDescent="0.25">
      <c r="A20" s="75" t="s">
        <v>78</v>
      </c>
      <c r="B20" s="75">
        <v>11152042</v>
      </c>
      <c r="C20" s="76">
        <v>2.1476381962662496</v>
      </c>
      <c r="D20" s="77">
        <v>68999</v>
      </c>
      <c r="E20" s="78">
        <v>2.0857913531510568</v>
      </c>
      <c r="H20" s="75"/>
      <c r="I20" s="75"/>
      <c r="J20" s="76"/>
      <c r="K20" s="77"/>
      <c r="L20" s="78"/>
    </row>
    <row r="21" spans="1:12" x14ac:dyDescent="0.25">
      <c r="A21" s="75" t="s">
        <v>91</v>
      </c>
      <c r="B21" s="75">
        <v>10818000</v>
      </c>
      <c r="C21" s="76">
        <v>2.0833090484422754</v>
      </c>
      <c r="D21" s="77">
        <v>69853</v>
      </c>
      <c r="E21" s="78">
        <v>2.1116071738961546</v>
      </c>
      <c r="H21" s="75"/>
      <c r="I21" s="75"/>
      <c r="J21" s="76"/>
      <c r="K21" s="77"/>
      <c r="L21" s="78"/>
    </row>
    <row r="22" spans="1:12" x14ac:dyDescent="0.25">
      <c r="A22" s="75" t="s">
        <v>87</v>
      </c>
      <c r="B22" s="75">
        <v>10808581</v>
      </c>
      <c r="C22" s="76">
        <v>2.0814951560474451</v>
      </c>
      <c r="D22" s="77">
        <v>81657</v>
      </c>
      <c r="E22" s="78">
        <v>2.4684338109864754</v>
      </c>
      <c r="H22" s="75"/>
      <c r="I22" s="75"/>
      <c r="J22" s="76"/>
      <c r="K22" s="77"/>
      <c r="L22" s="78"/>
    </row>
    <row r="23" spans="1:12" x14ac:dyDescent="0.25">
      <c r="A23" s="75" t="s">
        <v>80</v>
      </c>
      <c r="B23" s="75">
        <v>8853103</v>
      </c>
      <c r="C23" s="76">
        <v>1.7049130695776904</v>
      </c>
      <c r="D23" s="77">
        <v>68220</v>
      </c>
      <c r="E23" s="78">
        <v>2.0622427297781862</v>
      </c>
      <c r="H23" s="75"/>
      <c r="I23" s="75"/>
      <c r="J23" s="76"/>
      <c r="K23" s="77"/>
      <c r="L23" s="78"/>
    </row>
    <row r="24" spans="1:12" x14ac:dyDescent="0.25">
      <c r="A24" s="75" t="s">
        <v>89</v>
      </c>
      <c r="B24" s="75">
        <v>8162484</v>
      </c>
      <c r="C24" s="76">
        <v>1.5719150281905434</v>
      </c>
      <c r="D24" s="77">
        <v>69496</v>
      </c>
      <c r="E24" s="78">
        <v>2.1008153144043513</v>
      </c>
      <c r="H24" s="75"/>
      <c r="I24" s="75"/>
      <c r="J24" s="76"/>
      <c r="K24" s="77"/>
      <c r="L24" s="78"/>
    </row>
    <row r="25" spans="1:12" x14ac:dyDescent="0.25">
      <c r="A25" s="75" t="s">
        <v>82</v>
      </c>
      <c r="B25" s="75">
        <v>4058022</v>
      </c>
      <c r="C25" s="76">
        <v>0.78148585241059521</v>
      </c>
      <c r="D25" s="77">
        <v>24731</v>
      </c>
      <c r="E25" s="78">
        <v>0.74760077616746301</v>
      </c>
      <c r="H25" s="75"/>
      <c r="I25" s="75"/>
      <c r="J25" s="76"/>
      <c r="K25" s="77"/>
      <c r="L25" s="78"/>
    </row>
    <row r="26" spans="1:12" x14ac:dyDescent="0.25">
      <c r="A26" s="75" t="s">
        <v>88</v>
      </c>
      <c r="B26" s="75">
        <v>3825800</v>
      </c>
      <c r="C26" s="76">
        <v>0.73676499884733382</v>
      </c>
      <c r="D26" s="77">
        <v>30237</v>
      </c>
      <c r="E26" s="78">
        <v>0.91404329258726225</v>
      </c>
      <c r="H26" s="75"/>
      <c r="I26" s="75"/>
      <c r="J26" s="76"/>
      <c r="K26" s="77"/>
      <c r="L26" s="78"/>
    </row>
    <row r="27" spans="1:12" x14ac:dyDescent="0.25">
      <c r="A27" s="75" t="s">
        <v>85</v>
      </c>
      <c r="B27" s="75">
        <v>2400400</v>
      </c>
      <c r="C27" s="76">
        <v>0.46226428543916048</v>
      </c>
      <c r="D27" s="77">
        <v>26526</v>
      </c>
      <c r="E27" s="78">
        <v>0.80186236660944266</v>
      </c>
      <c r="H27" s="75"/>
      <c r="I27" s="75"/>
      <c r="J27" s="76"/>
      <c r="K27" s="77"/>
      <c r="L27" s="78"/>
    </row>
    <row r="28" spans="1:12" x14ac:dyDescent="0.25">
      <c r="A28" s="75" t="s">
        <v>86</v>
      </c>
      <c r="B28" s="75">
        <v>2381923</v>
      </c>
      <c r="C28" s="76">
        <v>0.4587060213156563</v>
      </c>
      <c r="D28" s="77">
        <v>19513</v>
      </c>
      <c r="E28" s="78">
        <v>0.58986429765701776</v>
      </c>
      <c r="H28" s="75"/>
      <c r="I28" s="75"/>
      <c r="J28" s="76"/>
      <c r="K28" s="77"/>
      <c r="L28" s="78"/>
    </row>
    <row r="29" spans="1:12" x14ac:dyDescent="0.25">
      <c r="A29" s="75" t="s">
        <v>84</v>
      </c>
      <c r="B29" s="75">
        <v>1463812</v>
      </c>
      <c r="C29" s="76">
        <v>0.28189802041212647</v>
      </c>
      <c r="D29" s="77">
        <v>9092</v>
      </c>
      <c r="E29" s="78">
        <v>0.27484478011057273</v>
      </c>
      <c r="H29" s="75"/>
      <c r="I29" s="75"/>
      <c r="J29" s="76"/>
      <c r="K29" s="77"/>
      <c r="L29" s="78"/>
    </row>
    <row r="30" spans="1:12" x14ac:dyDescent="0.25">
      <c r="A30" s="75" t="s">
        <v>79</v>
      </c>
      <c r="B30" s="75">
        <v>1185720</v>
      </c>
      <c r="C30" s="76">
        <v>0.22834361295239183</v>
      </c>
      <c r="D30" s="77">
        <v>10769</v>
      </c>
      <c r="E30" s="78">
        <v>0.32553931335358094</v>
      </c>
      <c r="H30" s="75"/>
      <c r="I30" s="75"/>
      <c r="J30" s="76"/>
      <c r="K30" s="77"/>
      <c r="L30" s="78"/>
    </row>
    <row r="31" spans="1:12" x14ac:dyDescent="0.25">
      <c r="A31" s="75" t="s">
        <v>92</v>
      </c>
      <c r="B31" s="75">
        <v>823353</v>
      </c>
      <c r="C31" s="76">
        <v>0.15855969263838907</v>
      </c>
      <c r="D31" s="77">
        <v>7367</v>
      </c>
      <c r="E31" s="78">
        <v>0.2226992405493389</v>
      </c>
      <c r="H31" s="75"/>
      <c r="I31" s="75"/>
      <c r="J31" s="76"/>
      <c r="K31" s="77"/>
      <c r="L31" s="78"/>
    </row>
    <row r="32" spans="1:12" ht="15.75" thickBot="1" x14ac:dyDescent="0.3">
      <c r="A32" s="97" t="s">
        <v>90</v>
      </c>
      <c r="B32" s="97">
        <v>329670</v>
      </c>
      <c r="C32" s="98">
        <v>6.3487196709185151E-2</v>
      </c>
      <c r="D32" s="99">
        <v>2728</v>
      </c>
      <c r="E32" s="100">
        <v>8.246552575249036E-2</v>
      </c>
      <c r="H32" s="75"/>
      <c r="I32" s="75"/>
      <c r="J32" s="76"/>
      <c r="K32" s="77"/>
      <c r="L32" s="78"/>
    </row>
    <row r="33" spans="1:5" x14ac:dyDescent="0.25">
      <c r="A33" s="59" t="s">
        <v>160</v>
      </c>
      <c r="B33" s="96"/>
      <c r="C33" s="96"/>
      <c r="D33" s="96"/>
      <c r="E33" s="96"/>
    </row>
    <row r="34" spans="1:5" x14ac:dyDescent="0.25">
      <c r="A34" s="96"/>
      <c r="B34" s="96"/>
      <c r="C34" s="96"/>
      <c r="D34" s="96"/>
      <c r="E34" s="96"/>
    </row>
    <row r="36" spans="1:5" ht="47.25" customHeight="1" x14ac:dyDescent="0.25">
      <c r="A36" s="132" t="s">
        <v>152</v>
      </c>
      <c r="B36" s="132"/>
      <c r="C36" s="132"/>
    </row>
    <row r="37" spans="1:5" ht="43.5" customHeight="1" x14ac:dyDescent="0.25">
      <c r="A37" s="79" t="s">
        <v>142</v>
      </c>
      <c r="B37" s="80" t="s">
        <v>143</v>
      </c>
      <c r="C37" s="81" t="s">
        <v>138</v>
      </c>
    </row>
    <row r="38" spans="1:5" x14ac:dyDescent="0.25">
      <c r="A38" s="87" t="s">
        <v>144</v>
      </c>
      <c r="B38" s="82">
        <v>519270053</v>
      </c>
      <c r="C38" s="83">
        <v>100</v>
      </c>
    </row>
    <row r="39" spans="1:5" x14ac:dyDescent="0.25">
      <c r="A39" s="88" t="s">
        <v>145</v>
      </c>
      <c r="B39" s="84">
        <v>311540268</v>
      </c>
      <c r="C39" s="85">
        <v>59.995808770431822</v>
      </c>
    </row>
    <row r="40" spans="1:5" x14ac:dyDescent="0.25">
      <c r="A40" s="88" t="s">
        <v>146</v>
      </c>
      <c r="B40" s="84">
        <v>102554429</v>
      </c>
      <c r="C40" s="85">
        <v>19.749729145270003</v>
      </c>
    </row>
    <row r="41" spans="1:5" x14ac:dyDescent="0.25">
      <c r="A41" s="88" t="s">
        <v>147</v>
      </c>
      <c r="B41" s="84">
        <v>40958987</v>
      </c>
      <c r="C41" s="85">
        <v>7.8878007239905275</v>
      </c>
    </row>
    <row r="42" spans="1:5" x14ac:dyDescent="0.25">
      <c r="A42" s="88" t="s">
        <v>148</v>
      </c>
      <c r="B42" s="84">
        <v>17949521</v>
      </c>
      <c r="C42" s="85">
        <v>3.4566832607232985</v>
      </c>
    </row>
    <row r="43" spans="1:5" x14ac:dyDescent="0.25">
      <c r="A43" s="88" t="s">
        <v>149</v>
      </c>
      <c r="B43" s="84">
        <v>11504958</v>
      </c>
      <c r="C43" s="85">
        <v>2.2156020616886991</v>
      </c>
    </row>
    <row r="44" spans="1:5" x14ac:dyDescent="0.25">
      <c r="A44" s="88" t="s">
        <v>150</v>
      </c>
      <c r="B44" s="84">
        <v>11570466</v>
      </c>
      <c r="C44" s="85">
        <v>2.2282174627929101</v>
      </c>
    </row>
    <row r="45" spans="1:5" x14ac:dyDescent="0.25">
      <c r="A45" s="89" t="s">
        <v>151</v>
      </c>
      <c r="B45" s="25">
        <v>23191424</v>
      </c>
      <c r="C45" s="86">
        <v>4.4661585751027317</v>
      </c>
    </row>
    <row r="46" spans="1:5" x14ac:dyDescent="0.25">
      <c r="A46" s="59" t="s">
        <v>160</v>
      </c>
    </row>
    <row r="47" spans="1:5" x14ac:dyDescent="0.25">
      <c r="B47" s="11"/>
    </row>
  </sheetData>
  <sortState ref="H6:L32">
    <sortCondition descending="1" ref="I5"/>
  </sortState>
  <mergeCells count="5">
    <mergeCell ref="A2:E2"/>
    <mergeCell ref="A3:A4"/>
    <mergeCell ref="B3:C3"/>
    <mergeCell ref="D3:E3"/>
    <mergeCell ref="A36:C3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094DD-8C9B-416C-BF02-C1D96DC99DDF}">
  <dimension ref="A1:E37"/>
  <sheetViews>
    <sheetView workbookViewId="0"/>
  </sheetViews>
  <sheetFormatPr defaultRowHeight="15" x14ac:dyDescent="0.25"/>
  <cols>
    <col min="1" max="1" width="45" customWidth="1"/>
    <col min="2" max="2" width="26.42578125" bestFit="1" customWidth="1"/>
    <col min="3" max="3" width="17.42578125" customWidth="1"/>
    <col min="4" max="4" width="15.28515625" customWidth="1"/>
    <col min="5" max="5" width="16.28515625" customWidth="1"/>
  </cols>
  <sheetData>
    <row r="1" spans="1:5" x14ac:dyDescent="0.25">
      <c r="A1" t="s">
        <v>128</v>
      </c>
    </row>
    <row r="2" spans="1:5" x14ac:dyDescent="0.25">
      <c r="A2" t="s">
        <v>153</v>
      </c>
    </row>
    <row r="3" spans="1:5" x14ac:dyDescent="0.25">
      <c r="A3" s="20" t="s">
        <v>57</v>
      </c>
      <c r="B3" s="20" t="s">
        <v>129</v>
      </c>
      <c r="C3" s="20" t="s">
        <v>8</v>
      </c>
      <c r="D3" s="20" t="s">
        <v>58</v>
      </c>
    </row>
    <row r="4" spans="1:5" x14ac:dyDescent="0.25">
      <c r="A4" t="s">
        <v>5</v>
      </c>
      <c r="B4" s="5">
        <v>45759888</v>
      </c>
      <c r="C4" s="66">
        <v>11.4</v>
      </c>
      <c r="D4" s="11">
        <v>100</v>
      </c>
    </row>
    <row r="5" spans="1:5" x14ac:dyDescent="0.25">
      <c r="A5" t="s">
        <v>4</v>
      </c>
      <c r="B5" s="5">
        <v>60000</v>
      </c>
      <c r="C5" s="66">
        <v>20</v>
      </c>
      <c r="D5" s="11">
        <v>0.13111920204000499</v>
      </c>
    </row>
    <row r="6" spans="1:5" x14ac:dyDescent="0.25">
      <c r="A6" t="s">
        <v>3</v>
      </c>
      <c r="B6" s="5">
        <v>45475823</v>
      </c>
      <c r="C6" s="66">
        <v>12</v>
      </c>
      <c r="D6" s="11">
        <v>99.379227064541766</v>
      </c>
    </row>
    <row r="7" spans="1:5" x14ac:dyDescent="0.25">
      <c r="A7" t="s">
        <v>1</v>
      </c>
      <c r="B7" s="5">
        <v>21362</v>
      </c>
      <c r="C7" s="66">
        <v>-17</v>
      </c>
      <c r="D7" s="11">
        <v>4.6682806566309777E-2</v>
      </c>
    </row>
    <row r="8" spans="1:5" x14ac:dyDescent="0.25">
      <c r="A8" t="s">
        <v>0</v>
      </c>
      <c r="B8" s="5">
        <v>198853</v>
      </c>
      <c r="C8" s="66">
        <v>-50.8</v>
      </c>
      <c r="D8" s="11">
        <v>0.43455744472101854</v>
      </c>
    </row>
    <row r="9" spans="1:5" x14ac:dyDescent="0.25">
      <c r="A9" t="s">
        <v>2</v>
      </c>
      <c r="B9" s="5">
        <v>3850</v>
      </c>
      <c r="C9" s="66">
        <v>3750</v>
      </c>
      <c r="D9" s="11">
        <v>8.41348213090032E-3</v>
      </c>
    </row>
    <row r="10" spans="1:5" x14ac:dyDescent="0.25">
      <c r="A10" s="120" t="s">
        <v>160</v>
      </c>
      <c r="B10" s="120"/>
      <c r="C10" s="120"/>
      <c r="D10" s="120"/>
    </row>
    <row r="12" spans="1:5" x14ac:dyDescent="0.25">
      <c r="A12" s="133" t="s">
        <v>154</v>
      </c>
      <c r="B12" s="133"/>
      <c r="C12" s="133"/>
      <c r="D12" s="133"/>
      <c r="E12" s="133"/>
    </row>
    <row r="13" spans="1:5" ht="34.5" customHeight="1" x14ac:dyDescent="0.25">
      <c r="A13" s="21" t="s">
        <v>57</v>
      </c>
      <c r="B13" s="21" t="s">
        <v>129</v>
      </c>
      <c r="C13" s="21" t="s">
        <v>8</v>
      </c>
      <c r="D13" s="21" t="s">
        <v>130</v>
      </c>
      <c r="E13" s="21" t="s">
        <v>131</v>
      </c>
    </row>
    <row r="14" spans="1:5" x14ac:dyDescent="0.25">
      <c r="A14" t="s">
        <v>5</v>
      </c>
      <c r="B14" s="5">
        <v>45759888</v>
      </c>
      <c r="C14" s="70">
        <v>11.4</v>
      </c>
      <c r="D14" s="11">
        <v>100</v>
      </c>
      <c r="E14" t="s">
        <v>132</v>
      </c>
    </row>
    <row r="15" spans="1:5" x14ac:dyDescent="0.25">
      <c r="A15" t="s">
        <v>3</v>
      </c>
      <c r="B15" s="5">
        <v>45475823</v>
      </c>
      <c r="C15" s="71">
        <v>12</v>
      </c>
      <c r="D15" s="11">
        <v>99.379227064541766</v>
      </c>
      <c r="E15" s="11">
        <v>100</v>
      </c>
    </row>
    <row r="16" spans="1:5" x14ac:dyDescent="0.25">
      <c r="A16" t="s">
        <v>85</v>
      </c>
      <c r="B16" s="5">
        <v>19764230</v>
      </c>
      <c r="C16" s="71">
        <v>28.052476284100848</v>
      </c>
      <c r="D16" s="11">
        <v>43.191167775585463</v>
      </c>
      <c r="E16" s="11">
        <v>43.460961663079743</v>
      </c>
    </row>
    <row r="17" spans="1:5" x14ac:dyDescent="0.25">
      <c r="A17" t="s">
        <v>78</v>
      </c>
      <c r="B17" s="5">
        <v>13044686</v>
      </c>
      <c r="C17" s="71">
        <v>10.012880545569072</v>
      </c>
      <c r="D17" s="11">
        <v>28.506813653040407</v>
      </c>
      <c r="E17" s="11">
        <v>28.68488163479746</v>
      </c>
    </row>
    <row r="18" spans="1:5" x14ac:dyDescent="0.25">
      <c r="A18" t="s">
        <v>84</v>
      </c>
      <c r="B18" s="5">
        <v>2906339</v>
      </c>
      <c r="C18" s="71">
        <v>4.3296417775323999</v>
      </c>
      <c r="D18" s="11">
        <v>6.3512808422957674</v>
      </c>
      <c r="E18" s="11">
        <v>6.3909541560138452</v>
      </c>
    </row>
    <row r="19" spans="1:5" x14ac:dyDescent="0.25">
      <c r="A19" t="s">
        <v>86</v>
      </c>
      <c r="B19" s="5">
        <v>2733769</v>
      </c>
      <c r="C19" s="71">
        <v>5.2024182438100812</v>
      </c>
      <c r="D19" s="11">
        <v>5.9741601640283735</v>
      </c>
      <c r="E19" s="11">
        <v>6.0114777911770831</v>
      </c>
    </row>
    <row r="20" spans="1:5" x14ac:dyDescent="0.25">
      <c r="A20" t="s">
        <v>87</v>
      </c>
      <c r="B20" s="5">
        <v>2318000</v>
      </c>
      <c r="C20" s="71">
        <v>-14.872176055210426</v>
      </c>
      <c r="D20" s="11">
        <v>5.0655718388121924</v>
      </c>
      <c r="E20" s="11">
        <v>5.0972139635603737</v>
      </c>
    </row>
    <row r="21" spans="1:5" x14ac:dyDescent="0.25">
      <c r="A21" t="s">
        <v>77</v>
      </c>
      <c r="B21" s="5">
        <v>2203105</v>
      </c>
      <c r="C21" s="71">
        <v>0.20271548697199368</v>
      </c>
      <c r="D21" s="11">
        <v>4.8144894935057536</v>
      </c>
      <c r="E21" s="11">
        <v>4.8445632308842441</v>
      </c>
    </row>
    <row r="22" spans="1:5" x14ac:dyDescent="0.25">
      <c r="A22" t="s">
        <v>76</v>
      </c>
      <c r="B22" s="5">
        <v>1724342</v>
      </c>
      <c r="C22" s="71">
        <v>-17.366824759924917</v>
      </c>
      <c r="D22" s="11">
        <v>3.768239118067771</v>
      </c>
      <c r="E22" s="11">
        <v>3.7917774462267566</v>
      </c>
    </row>
    <row r="23" spans="1:5" x14ac:dyDescent="0.25">
      <c r="A23" t="s">
        <v>80</v>
      </c>
      <c r="B23" s="5">
        <v>435459</v>
      </c>
      <c r="C23" s="71">
        <v>-30.593082562958241</v>
      </c>
      <c r="D23" s="11">
        <v>0.95161727668564222</v>
      </c>
      <c r="E23" s="11">
        <v>0.95756155968854051</v>
      </c>
    </row>
    <row r="24" spans="1:5" x14ac:dyDescent="0.25">
      <c r="A24" t="s">
        <v>83</v>
      </c>
      <c r="B24" s="5">
        <v>345893</v>
      </c>
      <c r="C24" s="71">
        <v>20.819943553344881</v>
      </c>
      <c r="D24" s="11">
        <v>0.75588690252039081</v>
      </c>
      <c r="E24" s="11">
        <v>0.76060855457195353</v>
      </c>
    </row>
    <row r="25" spans="1:5" x14ac:dyDescent="0.25">
      <c r="A25" s="120" t="s">
        <v>160</v>
      </c>
      <c r="B25" s="120"/>
      <c r="C25" s="120"/>
      <c r="D25" s="120"/>
      <c r="E25" s="120"/>
    </row>
    <row r="29" spans="1:5" x14ac:dyDescent="0.25">
      <c r="D29" s="11"/>
    </row>
    <row r="30" spans="1:5" x14ac:dyDescent="0.25">
      <c r="D30" s="11"/>
    </row>
    <row r="31" spans="1:5" x14ac:dyDescent="0.25">
      <c r="D31" s="11"/>
    </row>
    <row r="32" spans="1:5" x14ac:dyDescent="0.25">
      <c r="D32" s="11"/>
    </row>
    <row r="33" spans="4:4" x14ac:dyDescent="0.25">
      <c r="D33" s="11"/>
    </row>
    <row r="34" spans="4:4" x14ac:dyDescent="0.25">
      <c r="D34" s="11"/>
    </row>
    <row r="35" spans="4:4" x14ac:dyDescent="0.25">
      <c r="D35" s="11"/>
    </row>
    <row r="36" spans="4:4" x14ac:dyDescent="0.25">
      <c r="D36" s="11"/>
    </row>
    <row r="37" spans="4:4" x14ac:dyDescent="0.25">
      <c r="D37" s="11"/>
    </row>
  </sheetData>
  <sortState ref="A14:E25">
    <sortCondition descending="1" ref="B14"/>
  </sortState>
  <mergeCells count="3">
    <mergeCell ref="A10:D10"/>
    <mergeCell ref="A25:E25"/>
    <mergeCell ref="A12:E12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03D78-4ACA-413F-B999-EA1573466197}">
  <dimension ref="A1:E20"/>
  <sheetViews>
    <sheetView workbookViewId="0"/>
  </sheetViews>
  <sheetFormatPr defaultRowHeight="15" x14ac:dyDescent="0.25"/>
  <cols>
    <col min="1" max="1" width="36.85546875" customWidth="1"/>
    <col min="2" max="2" width="28.42578125" customWidth="1"/>
    <col min="3" max="3" width="17.85546875" bestFit="1" customWidth="1"/>
    <col min="4" max="4" width="20.7109375" bestFit="1" customWidth="1"/>
    <col min="5" max="5" width="24.28515625" bestFit="1" customWidth="1"/>
  </cols>
  <sheetData>
    <row r="1" spans="1:5" x14ac:dyDescent="0.25">
      <c r="A1" t="s">
        <v>133</v>
      </c>
    </row>
    <row r="3" spans="1:5" x14ac:dyDescent="0.25">
      <c r="A3" s="133" t="s">
        <v>155</v>
      </c>
      <c r="B3" s="133"/>
      <c r="C3" s="133"/>
      <c r="D3" s="133"/>
    </row>
    <row r="4" spans="1:5" ht="36" customHeight="1" x14ac:dyDescent="0.25">
      <c r="A4" s="20" t="s">
        <v>57</v>
      </c>
      <c r="B4" s="21" t="s">
        <v>134</v>
      </c>
      <c r="C4" s="20" t="s">
        <v>8</v>
      </c>
      <c r="D4" s="20" t="s">
        <v>58</v>
      </c>
    </row>
    <row r="5" spans="1:5" x14ac:dyDescent="0.25">
      <c r="A5" t="s">
        <v>5</v>
      </c>
      <c r="B5" s="5">
        <v>14231870</v>
      </c>
      <c r="C5" s="70">
        <v>-32.04</v>
      </c>
      <c r="D5" s="11">
        <v>100</v>
      </c>
    </row>
    <row r="6" spans="1:5" x14ac:dyDescent="0.25">
      <c r="A6" t="s">
        <v>4</v>
      </c>
      <c r="B6" s="5">
        <v>69380</v>
      </c>
      <c r="C6" s="70">
        <v>24.4</v>
      </c>
      <c r="D6" s="11">
        <v>0.48749742655041117</v>
      </c>
    </row>
    <row r="7" spans="1:5" x14ac:dyDescent="0.25">
      <c r="A7" t="s">
        <v>3</v>
      </c>
      <c r="B7" s="5">
        <v>132714</v>
      </c>
      <c r="C7" s="70">
        <v>5.3</v>
      </c>
      <c r="D7" s="11">
        <v>0.9325127337447574</v>
      </c>
    </row>
    <row r="8" spans="1:5" x14ac:dyDescent="0.25">
      <c r="A8" t="s">
        <v>1</v>
      </c>
      <c r="B8" s="5">
        <v>162497</v>
      </c>
      <c r="C8" s="70">
        <v>12.2</v>
      </c>
      <c r="D8" s="11">
        <v>1.141782492392075</v>
      </c>
    </row>
    <row r="9" spans="1:5" x14ac:dyDescent="0.25">
      <c r="A9" t="s">
        <v>0</v>
      </c>
      <c r="B9" s="5">
        <v>13867279</v>
      </c>
      <c r="C9" s="70">
        <v>-32.700000000000003</v>
      </c>
      <c r="D9" s="11">
        <v>97.438207347312755</v>
      </c>
    </row>
    <row r="10" spans="1:5" x14ac:dyDescent="0.25">
      <c r="A10" t="s">
        <v>2</v>
      </c>
      <c r="B10" s="70" t="s">
        <v>132</v>
      </c>
      <c r="C10" s="70" t="s">
        <v>132</v>
      </c>
      <c r="D10" s="11">
        <v>0</v>
      </c>
    </row>
    <row r="11" spans="1:5" x14ac:dyDescent="0.25">
      <c r="A11" s="120" t="s">
        <v>160</v>
      </c>
      <c r="B11" s="120"/>
      <c r="C11" s="120"/>
      <c r="D11" s="120"/>
    </row>
    <row r="13" spans="1:5" x14ac:dyDescent="0.25">
      <c r="A13" s="133" t="s">
        <v>156</v>
      </c>
      <c r="B13" s="133"/>
      <c r="C13" s="133"/>
      <c r="D13" s="133"/>
      <c r="E13" s="133"/>
    </row>
    <row r="14" spans="1:5" ht="37.5" customHeight="1" x14ac:dyDescent="0.25">
      <c r="A14" s="20" t="s">
        <v>57</v>
      </c>
      <c r="B14" s="21" t="s">
        <v>134</v>
      </c>
      <c r="C14" s="20" t="s">
        <v>8</v>
      </c>
      <c r="D14" s="20" t="s">
        <v>130</v>
      </c>
      <c r="E14" s="20" t="s">
        <v>158</v>
      </c>
    </row>
    <row r="15" spans="1:5" x14ac:dyDescent="0.25">
      <c r="A15" t="s">
        <v>5</v>
      </c>
      <c r="B15" s="5">
        <v>14231870</v>
      </c>
      <c r="C15" s="70">
        <v>-32.04</v>
      </c>
      <c r="D15" s="11">
        <v>100</v>
      </c>
      <c r="E15" t="s">
        <v>132</v>
      </c>
    </row>
    <row r="16" spans="1:5" x14ac:dyDescent="0.25">
      <c r="A16" t="s">
        <v>0</v>
      </c>
      <c r="B16" s="5">
        <v>13867279</v>
      </c>
      <c r="C16" s="70">
        <v>-32.700000000000003</v>
      </c>
      <c r="D16" s="11">
        <v>97.438207347312755</v>
      </c>
      <c r="E16" s="11">
        <v>100</v>
      </c>
    </row>
    <row r="17" spans="1:5" x14ac:dyDescent="0.25">
      <c r="A17" t="s">
        <v>67</v>
      </c>
      <c r="B17" s="5">
        <v>77482</v>
      </c>
      <c r="C17" s="71">
        <v>40</v>
      </c>
      <c r="D17" s="11">
        <v>0.54442599602160502</v>
      </c>
      <c r="E17" s="11">
        <v>0.55873974988171793</v>
      </c>
    </row>
    <row r="18" spans="1:5" x14ac:dyDescent="0.25">
      <c r="A18" t="s">
        <v>70</v>
      </c>
      <c r="B18" s="5">
        <v>13789797</v>
      </c>
      <c r="C18" s="71">
        <v>-32.9</v>
      </c>
      <c r="D18" s="11">
        <v>96.893781351291153</v>
      </c>
      <c r="E18" s="11">
        <v>99.441260250118276</v>
      </c>
    </row>
    <row r="19" spans="1:5" x14ac:dyDescent="0.25">
      <c r="A19" t="s">
        <v>65</v>
      </c>
      <c r="B19" s="5" t="s">
        <v>132</v>
      </c>
      <c r="C19" s="71" t="s">
        <v>132</v>
      </c>
      <c r="D19" s="11">
        <v>0</v>
      </c>
      <c r="E19" s="11">
        <v>0</v>
      </c>
    </row>
    <row r="20" spans="1:5" x14ac:dyDescent="0.25">
      <c r="A20" s="120" t="s">
        <v>160</v>
      </c>
      <c r="B20" s="120"/>
      <c r="C20" s="120"/>
      <c r="D20" s="120"/>
      <c r="E20" s="120"/>
    </row>
  </sheetData>
  <mergeCells count="4">
    <mergeCell ref="A11:D11"/>
    <mergeCell ref="A3:D3"/>
    <mergeCell ref="A13:E13"/>
    <mergeCell ref="A20:E20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32ED-693B-4850-B1D0-16C4E3EBB879}">
  <dimension ref="A1:I30"/>
  <sheetViews>
    <sheetView workbookViewId="0">
      <selection activeCell="B4" sqref="B4:B8"/>
    </sheetView>
  </sheetViews>
  <sheetFormatPr defaultRowHeight="15" x14ac:dyDescent="0.25"/>
  <cols>
    <col min="1" max="2" width="33.5703125" customWidth="1"/>
    <col min="3" max="3" width="41.140625" customWidth="1"/>
    <col min="8" max="8" width="8.85546875" customWidth="1"/>
    <col min="9" max="9" width="11.42578125" bestFit="1" customWidth="1"/>
  </cols>
  <sheetData>
    <row r="1" spans="1:3" x14ac:dyDescent="0.25">
      <c r="A1" s="121" t="s">
        <v>32</v>
      </c>
      <c r="B1" s="121"/>
      <c r="C1" s="121"/>
    </row>
    <row r="2" spans="1:3" x14ac:dyDescent="0.25">
      <c r="A2" s="119" t="s">
        <v>52</v>
      </c>
      <c r="B2" s="119"/>
      <c r="C2" s="119"/>
    </row>
    <row r="3" spans="1:3" ht="43.5" customHeight="1" x14ac:dyDescent="0.25">
      <c r="A3" s="20" t="s">
        <v>33</v>
      </c>
      <c r="B3" s="20" t="s">
        <v>53</v>
      </c>
      <c r="C3" s="21" t="s">
        <v>34</v>
      </c>
    </row>
    <row r="4" spans="1:3" x14ac:dyDescent="0.25">
      <c r="A4" s="108" t="s">
        <v>35</v>
      </c>
      <c r="B4" s="116">
        <v>30199598</v>
      </c>
      <c r="C4" s="102">
        <v>14.1458144008565</v>
      </c>
    </row>
    <row r="5" spans="1:3" x14ac:dyDescent="0.25">
      <c r="A5" s="109" t="s">
        <v>36</v>
      </c>
      <c r="B5" s="116">
        <v>22651910</v>
      </c>
      <c r="C5" s="103">
        <v>10.610396690873401</v>
      </c>
    </row>
    <row r="6" spans="1:3" x14ac:dyDescent="0.25">
      <c r="A6" s="109" t="s">
        <v>37</v>
      </c>
      <c r="B6" s="116">
        <v>21810311</v>
      </c>
      <c r="C6" s="103">
        <v>10.2161827263714</v>
      </c>
    </row>
    <row r="7" spans="1:3" x14ac:dyDescent="0.25">
      <c r="A7" s="109" t="s">
        <v>38</v>
      </c>
      <c r="B7" s="116">
        <v>20896700</v>
      </c>
      <c r="C7" s="103">
        <v>9.7882375715855101</v>
      </c>
    </row>
    <row r="8" spans="1:3" x14ac:dyDescent="0.25">
      <c r="A8" s="110" t="s">
        <v>39</v>
      </c>
      <c r="B8" s="116">
        <v>20628651</v>
      </c>
      <c r="C8" s="104">
        <v>9.6626805557492297</v>
      </c>
    </row>
    <row r="9" spans="1:3" x14ac:dyDescent="0.25">
      <c r="A9" s="120" t="s">
        <v>160</v>
      </c>
      <c r="B9" s="120"/>
      <c r="C9" s="120"/>
    </row>
    <row r="10" spans="1:3" x14ac:dyDescent="0.25">
      <c r="B10" s="5"/>
      <c r="C10" s="23"/>
    </row>
    <row r="11" spans="1:3" x14ac:dyDescent="0.25">
      <c r="A11" s="117" t="s">
        <v>93</v>
      </c>
      <c r="B11" s="117"/>
      <c r="C11" s="117"/>
    </row>
    <row r="12" spans="1:3" x14ac:dyDescent="0.25">
      <c r="A12" s="6" t="s">
        <v>40</v>
      </c>
      <c r="B12" s="101" t="s">
        <v>53</v>
      </c>
      <c r="C12" s="6" t="s">
        <v>41</v>
      </c>
    </row>
    <row r="13" spans="1:3" x14ac:dyDescent="0.25">
      <c r="A13" s="111" t="s">
        <v>42</v>
      </c>
      <c r="B13" s="105">
        <v>2256734</v>
      </c>
      <c r="C13" s="106">
        <v>18.0294653424749</v>
      </c>
    </row>
    <row r="14" spans="1:3" x14ac:dyDescent="0.25">
      <c r="A14" s="111" t="s">
        <v>43</v>
      </c>
      <c r="B14" s="105">
        <v>1842470</v>
      </c>
      <c r="C14" s="106">
        <v>-6.6288277102785997</v>
      </c>
    </row>
    <row r="15" spans="1:3" x14ac:dyDescent="0.25">
      <c r="A15" s="111" t="s">
        <v>44</v>
      </c>
      <c r="B15" s="105">
        <v>1132000</v>
      </c>
      <c r="C15" s="106">
        <v>-2.5254686656408301</v>
      </c>
    </row>
    <row r="16" spans="1:3" x14ac:dyDescent="0.25">
      <c r="A16" s="111" t="s">
        <v>45</v>
      </c>
      <c r="B16" s="105">
        <v>1096403</v>
      </c>
      <c r="C16" s="106">
        <v>37.9369648415189</v>
      </c>
    </row>
    <row r="17" spans="1:9" x14ac:dyDescent="0.25">
      <c r="A17" s="111" t="s">
        <v>48</v>
      </c>
      <c r="B17" s="105">
        <v>1043523</v>
      </c>
      <c r="C17" s="106">
        <v>68.881908266858304</v>
      </c>
    </row>
    <row r="18" spans="1:9" x14ac:dyDescent="0.25">
      <c r="A18" s="111" t="s">
        <v>46</v>
      </c>
      <c r="B18" s="105">
        <v>1033749</v>
      </c>
      <c r="C18" s="106">
        <v>102.695882352941</v>
      </c>
    </row>
    <row r="19" spans="1:9" x14ac:dyDescent="0.25">
      <c r="A19" s="111" t="s">
        <v>47</v>
      </c>
      <c r="B19" s="105">
        <v>1020579</v>
      </c>
      <c r="C19" s="106">
        <v>27.273758943079802</v>
      </c>
    </row>
    <row r="20" spans="1:9" x14ac:dyDescent="0.25">
      <c r="A20" s="111" t="s">
        <v>49</v>
      </c>
      <c r="B20" s="105">
        <v>998844</v>
      </c>
      <c r="C20" s="106">
        <v>10.0772203750704</v>
      </c>
    </row>
    <row r="21" spans="1:9" x14ac:dyDescent="0.25">
      <c r="A21" s="111" t="s">
        <v>50</v>
      </c>
      <c r="B21" s="105">
        <v>970837</v>
      </c>
      <c r="C21" s="106">
        <v>142.285250811081</v>
      </c>
    </row>
    <row r="22" spans="1:9" x14ac:dyDescent="0.25">
      <c r="A22" s="112" t="s">
        <v>51</v>
      </c>
      <c r="B22" s="107">
        <v>807787</v>
      </c>
      <c r="C22" s="104">
        <v>37.162966421870401</v>
      </c>
    </row>
    <row r="23" spans="1:9" x14ac:dyDescent="0.25">
      <c r="A23" s="120" t="s">
        <v>160</v>
      </c>
      <c r="B23" s="120"/>
      <c r="C23" s="120"/>
    </row>
    <row r="26" spans="1:9" x14ac:dyDescent="0.25">
      <c r="I26" s="113"/>
    </row>
    <row r="27" spans="1:9" x14ac:dyDescent="0.25">
      <c r="I27" s="114"/>
    </row>
    <row r="28" spans="1:9" x14ac:dyDescent="0.25">
      <c r="I28" s="114"/>
    </row>
    <row r="29" spans="1:9" x14ac:dyDescent="0.25">
      <c r="I29" s="114"/>
    </row>
    <row r="30" spans="1:9" x14ac:dyDescent="0.25">
      <c r="I30" s="115"/>
    </row>
  </sheetData>
  <mergeCells count="5">
    <mergeCell ref="A2:C2"/>
    <mergeCell ref="A9:C9"/>
    <mergeCell ref="A11:C11"/>
    <mergeCell ref="A23:C23"/>
    <mergeCell ref="A1:C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9CFE7-93CC-415C-8135-331BE976E425}">
  <dimension ref="A1:AI16"/>
  <sheetViews>
    <sheetView topLeftCell="A19" workbookViewId="0"/>
  </sheetViews>
  <sheetFormatPr defaultRowHeight="15" x14ac:dyDescent="0.25"/>
  <cols>
    <col min="1" max="1" width="13.140625" bestFit="1" customWidth="1"/>
    <col min="2" max="34" width="11.140625" bestFit="1" customWidth="1"/>
    <col min="35" max="35" width="12.85546875" customWidth="1"/>
  </cols>
  <sheetData>
    <row r="1" spans="1:35" x14ac:dyDescent="0.25">
      <c r="A1" t="s">
        <v>55</v>
      </c>
    </row>
    <row r="2" spans="1:35" x14ac:dyDescent="0.25">
      <c r="B2">
        <v>1985</v>
      </c>
      <c r="C2">
        <v>1986</v>
      </c>
      <c r="D2">
        <v>1987</v>
      </c>
      <c r="E2">
        <v>1988</v>
      </c>
      <c r="F2">
        <v>1989</v>
      </c>
      <c r="G2">
        <v>1990</v>
      </c>
      <c r="H2">
        <v>1991</v>
      </c>
      <c r="I2">
        <v>1992</v>
      </c>
      <c r="J2">
        <v>1993</v>
      </c>
      <c r="K2">
        <v>1994</v>
      </c>
      <c r="L2">
        <v>1995</v>
      </c>
      <c r="M2">
        <v>1996</v>
      </c>
      <c r="N2">
        <v>1997</v>
      </c>
      <c r="O2">
        <v>1998</v>
      </c>
      <c r="P2">
        <v>1999</v>
      </c>
      <c r="Q2">
        <v>2000</v>
      </c>
      <c r="R2">
        <v>2001</v>
      </c>
      <c r="S2">
        <v>2002</v>
      </c>
      <c r="T2">
        <v>2003</v>
      </c>
      <c r="U2">
        <v>2004</v>
      </c>
      <c r="V2">
        <v>2005</v>
      </c>
      <c r="W2">
        <v>2006</v>
      </c>
      <c r="X2">
        <v>2007</v>
      </c>
      <c r="Y2">
        <v>2008</v>
      </c>
      <c r="Z2">
        <v>2009</v>
      </c>
      <c r="AA2">
        <v>2010</v>
      </c>
      <c r="AB2">
        <v>2011</v>
      </c>
      <c r="AC2">
        <v>2012</v>
      </c>
      <c r="AD2">
        <v>2013</v>
      </c>
      <c r="AE2">
        <v>2014</v>
      </c>
      <c r="AF2">
        <v>2015</v>
      </c>
      <c r="AG2">
        <v>2016</v>
      </c>
      <c r="AH2">
        <v>2017</v>
      </c>
      <c r="AI2">
        <v>2018</v>
      </c>
    </row>
    <row r="3" spans="1:35" x14ac:dyDescent="0.25">
      <c r="A3" t="s">
        <v>5</v>
      </c>
      <c r="B3" s="1">
        <v>128422666</v>
      </c>
      <c r="C3" s="1">
        <v>132221568</v>
      </c>
      <c r="D3" s="1">
        <v>135726280</v>
      </c>
      <c r="E3" s="1">
        <v>139599106</v>
      </c>
      <c r="F3" s="1">
        <v>144154103</v>
      </c>
      <c r="G3" s="1">
        <v>147102314</v>
      </c>
      <c r="H3" s="1">
        <v>152135505</v>
      </c>
      <c r="I3" s="1">
        <v>154229303</v>
      </c>
      <c r="J3" s="1">
        <v>155134073</v>
      </c>
      <c r="K3" s="1">
        <v>158243229</v>
      </c>
      <c r="L3" s="1">
        <v>161227938</v>
      </c>
      <c r="M3" s="1">
        <v>158288540</v>
      </c>
      <c r="N3" s="1">
        <v>161416157</v>
      </c>
      <c r="O3" s="1">
        <v>163154357</v>
      </c>
      <c r="P3" s="1">
        <v>164621038</v>
      </c>
      <c r="Q3" s="1">
        <v>169875524</v>
      </c>
      <c r="R3" s="1">
        <v>176388726</v>
      </c>
      <c r="S3" s="1">
        <v>185348838</v>
      </c>
      <c r="T3" s="1">
        <v>195551576</v>
      </c>
      <c r="U3" s="1">
        <v>204512737</v>
      </c>
      <c r="V3" s="1">
        <v>207156696</v>
      </c>
      <c r="W3" s="1">
        <v>205886244</v>
      </c>
      <c r="X3" s="1">
        <v>199752014</v>
      </c>
      <c r="Y3" s="1">
        <v>202306731</v>
      </c>
      <c r="Z3" s="1">
        <v>205307954</v>
      </c>
      <c r="AA3" s="1">
        <v>209541109</v>
      </c>
      <c r="AB3" s="1">
        <v>212815311</v>
      </c>
      <c r="AC3" s="1">
        <v>211279082</v>
      </c>
      <c r="AD3" s="1">
        <v>211764292</v>
      </c>
      <c r="AE3" s="1">
        <v>212366132</v>
      </c>
      <c r="AF3" s="1">
        <v>215220508</v>
      </c>
      <c r="AG3" s="1">
        <v>218190768</v>
      </c>
      <c r="AH3" s="2">
        <v>215003578</v>
      </c>
      <c r="AI3" s="5">
        <v>213523056</v>
      </c>
    </row>
    <row r="4" spans="1:35" x14ac:dyDescent="0.25">
      <c r="A4" t="s">
        <v>2</v>
      </c>
      <c r="B4" s="1">
        <v>41126487</v>
      </c>
      <c r="C4" s="1">
        <v>41939082</v>
      </c>
      <c r="D4" s="1">
        <v>43962391</v>
      </c>
      <c r="E4" s="1">
        <v>45576122</v>
      </c>
      <c r="F4" s="1">
        <v>43408874</v>
      </c>
      <c r="G4" s="1">
        <v>45945934</v>
      </c>
      <c r="H4" s="1">
        <v>48109039</v>
      </c>
      <c r="I4" s="1">
        <v>48788007</v>
      </c>
      <c r="J4" s="1">
        <v>52186481</v>
      </c>
      <c r="K4" s="1">
        <v>53419853</v>
      </c>
      <c r="L4" s="1">
        <v>55061299</v>
      </c>
      <c r="M4" s="1">
        <v>53398488</v>
      </c>
      <c r="N4" s="1">
        <v>54626557</v>
      </c>
      <c r="O4" s="1">
        <v>56401545</v>
      </c>
      <c r="P4" s="1">
        <v>57226833</v>
      </c>
      <c r="Q4" s="1">
        <v>59641301</v>
      </c>
      <c r="R4" s="1">
        <v>61787299</v>
      </c>
      <c r="S4" s="1">
        <v>65567223</v>
      </c>
      <c r="T4" s="1">
        <v>69888635</v>
      </c>
      <c r="U4" s="1">
        <v>71168853</v>
      </c>
      <c r="V4" s="1">
        <v>71984504</v>
      </c>
      <c r="W4" s="1">
        <v>70535922</v>
      </c>
      <c r="X4" s="1">
        <v>68088112</v>
      </c>
      <c r="Y4" s="1">
        <v>68929795</v>
      </c>
      <c r="Z4" s="1">
        <v>70659695</v>
      </c>
      <c r="AA4" s="1">
        <v>72559996</v>
      </c>
      <c r="AB4" s="1">
        <v>72662219</v>
      </c>
      <c r="AC4" s="1">
        <v>72385029</v>
      </c>
      <c r="AD4" s="1">
        <v>71124329</v>
      </c>
      <c r="AE4" s="1">
        <v>71234141</v>
      </c>
      <c r="AF4" s="1">
        <v>72705736</v>
      </c>
      <c r="AG4" s="1">
        <v>75112421</v>
      </c>
      <c r="AH4" s="3">
        <v>74128217</v>
      </c>
      <c r="AI4" s="5">
        <v>73838407</v>
      </c>
    </row>
    <row r="5" spans="1:35" x14ac:dyDescent="0.25">
      <c r="A5" t="s">
        <v>4</v>
      </c>
      <c r="B5" s="1">
        <v>5273372</v>
      </c>
      <c r="C5" s="1">
        <v>6095288</v>
      </c>
      <c r="D5" s="1">
        <v>6899166</v>
      </c>
      <c r="E5" s="1">
        <v>8061047</v>
      </c>
      <c r="F5" s="1">
        <v>13148461</v>
      </c>
      <c r="G5" s="1">
        <v>13316950</v>
      </c>
      <c r="H5" s="1">
        <v>15361795</v>
      </c>
      <c r="I5" s="1">
        <v>15846530</v>
      </c>
      <c r="J5" s="1">
        <v>17066794</v>
      </c>
      <c r="K5" s="1">
        <v>17966117</v>
      </c>
      <c r="L5" s="1">
        <v>19183092</v>
      </c>
      <c r="M5" s="1">
        <v>17982582</v>
      </c>
      <c r="N5" s="1">
        <v>19297809</v>
      </c>
      <c r="O5" s="1">
        <v>21098665</v>
      </c>
      <c r="P5" s="1">
        <v>22430811</v>
      </c>
      <c r="Q5" s="1">
        <v>24517612</v>
      </c>
      <c r="R5" s="1">
        <v>27284210</v>
      </c>
      <c r="S5" s="1">
        <v>30428813</v>
      </c>
      <c r="T5" s="1">
        <v>33929590</v>
      </c>
      <c r="U5" s="1">
        <v>39787138</v>
      </c>
      <c r="V5" s="1">
        <v>41489002</v>
      </c>
      <c r="W5" s="1">
        <v>41060384</v>
      </c>
      <c r="X5" s="1">
        <v>37865772</v>
      </c>
      <c r="Y5" s="1">
        <v>39119455</v>
      </c>
      <c r="Z5" s="1">
        <v>40437159</v>
      </c>
      <c r="AA5" s="1">
        <v>42100695</v>
      </c>
      <c r="AB5" s="1">
        <v>43238310</v>
      </c>
      <c r="AC5" s="1">
        <v>43815346</v>
      </c>
      <c r="AD5" s="1">
        <v>44705617</v>
      </c>
      <c r="AE5" s="1">
        <v>45826142</v>
      </c>
      <c r="AF5" s="1">
        <v>47175989</v>
      </c>
      <c r="AG5" s="1">
        <v>47983190</v>
      </c>
      <c r="AH5" s="3">
        <v>48508063</v>
      </c>
      <c r="AI5" s="5">
        <v>48614446</v>
      </c>
    </row>
    <row r="6" spans="1:35" x14ac:dyDescent="0.25">
      <c r="A6" t="s">
        <v>1</v>
      </c>
      <c r="B6" s="1">
        <v>34620663</v>
      </c>
      <c r="C6" s="1">
        <v>35367710</v>
      </c>
      <c r="D6" s="1">
        <v>35657970</v>
      </c>
      <c r="E6" s="1">
        <v>35802516</v>
      </c>
      <c r="F6" s="1">
        <v>36235614</v>
      </c>
      <c r="G6" s="1">
        <v>36323168</v>
      </c>
      <c r="H6" s="1">
        <v>36723631</v>
      </c>
      <c r="I6" s="1">
        <v>37231470</v>
      </c>
      <c r="J6" s="1">
        <v>37626538</v>
      </c>
      <c r="K6" s="1">
        <v>37604020</v>
      </c>
      <c r="L6" s="1">
        <v>37168199</v>
      </c>
      <c r="M6" s="1">
        <v>36604615</v>
      </c>
      <c r="N6" s="1">
        <v>36977462</v>
      </c>
      <c r="O6" s="1">
        <v>37073604</v>
      </c>
      <c r="P6" s="1">
        <v>36898631</v>
      </c>
      <c r="Q6" s="1">
        <v>36851997</v>
      </c>
      <c r="R6" s="1">
        <v>37118765</v>
      </c>
      <c r="S6" s="1">
        <v>37923575</v>
      </c>
      <c r="T6" s="1">
        <v>38711076</v>
      </c>
      <c r="U6" s="1">
        <v>39379011</v>
      </c>
      <c r="V6" s="1">
        <v>38943898</v>
      </c>
      <c r="W6" s="1">
        <v>39208512</v>
      </c>
      <c r="X6" s="1">
        <v>38586629</v>
      </c>
      <c r="Y6" s="1">
        <v>37820094</v>
      </c>
      <c r="Z6" s="1">
        <v>38016674</v>
      </c>
      <c r="AA6" s="1">
        <v>38251950</v>
      </c>
      <c r="AB6" s="1">
        <v>39335644</v>
      </c>
      <c r="AC6" s="1">
        <v>39206257</v>
      </c>
      <c r="AD6" s="1">
        <v>39341429</v>
      </c>
      <c r="AE6" s="1">
        <v>38530737</v>
      </c>
      <c r="AF6" s="1">
        <v>38812076</v>
      </c>
      <c r="AG6" s="1">
        <v>39123700</v>
      </c>
      <c r="AH6" s="3">
        <v>37550079</v>
      </c>
      <c r="AI6" s="5">
        <v>37111436</v>
      </c>
    </row>
    <row r="7" spans="1:35" x14ac:dyDescent="0.25">
      <c r="A7" t="s">
        <v>3</v>
      </c>
      <c r="B7" s="1">
        <v>23014947</v>
      </c>
      <c r="C7" s="1">
        <v>23736271</v>
      </c>
      <c r="D7" s="1">
        <v>24008252</v>
      </c>
      <c r="E7" s="1">
        <v>24897021</v>
      </c>
      <c r="F7" s="1">
        <v>25955266</v>
      </c>
      <c r="G7" s="1">
        <v>26190283</v>
      </c>
      <c r="H7" s="1">
        <v>26668890</v>
      </c>
      <c r="I7" s="1">
        <v>26911981</v>
      </c>
      <c r="J7" s="1">
        <v>22527240</v>
      </c>
      <c r="K7" s="1">
        <v>22824686</v>
      </c>
      <c r="L7" s="1">
        <v>23173936</v>
      </c>
      <c r="M7" s="1">
        <v>23882203</v>
      </c>
      <c r="N7" s="1">
        <v>23830908</v>
      </c>
      <c r="O7" s="1">
        <v>21980699</v>
      </c>
      <c r="P7" s="1">
        <v>21875110</v>
      </c>
      <c r="Q7" s="1">
        <v>22566644</v>
      </c>
      <c r="R7" s="1">
        <v>23414017</v>
      </c>
      <c r="S7" s="1">
        <v>23892180</v>
      </c>
      <c r="T7" s="1">
        <v>24992158</v>
      </c>
      <c r="U7" s="1">
        <v>25966460</v>
      </c>
      <c r="V7" s="1">
        <v>26969286</v>
      </c>
      <c r="W7" s="1">
        <v>27881219</v>
      </c>
      <c r="X7" s="1">
        <v>28711240</v>
      </c>
      <c r="Y7" s="1">
        <v>28851880</v>
      </c>
      <c r="Z7" s="1">
        <v>28289850</v>
      </c>
      <c r="AA7" s="1">
        <v>28762119</v>
      </c>
      <c r="AB7" s="1">
        <v>29585933</v>
      </c>
      <c r="AC7" s="1">
        <v>28244899</v>
      </c>
      <c r="AD7" s="1">
        <v>28958676</v>
      </c>
      <c r="AE7" s="1">
        <v>29350651</v>
      </c>
      <c r="AF7" s="1">
        <v>29092184</v>
      </c>
      <c r="AG7" s="1">
        <v>28393671</v>
      </c>
      <c r="AH7" s="3">
        <v>27791097</v>
      </c>
      <c r="AI7" s="5">
        <v>27836012</v>
      </c>
    </row>
    <row r="8" spans="1:35" x14ac:dyDescent="0.25">
      <c r="A8" t="s">
        <v>0</v>
      </c>
      <c r="B8" s="1">
        <v>24387197</v>
      </c>
      <c r="C8" s="1">
        <v>25083217</v>
      </c>
      <c r="D8" s="1">
        <v>25198501</v>
      </c>
      <c r="E8" s="1">
        <v>25262400</v>
      </c>
      <c r="F8" s="1">
        <v>25405888</v>
      </c>
      <c r="G8" s="1">
        <v>25325979</v>
      </c>
      <c r="H8" s="1">
        <v>25272150</v>
      </c>
      <c r="I8" s="1">
        <v>25451315</v>
      </c>
      <c r="J8" s="1">
        <v>25727020</v>
      </c>
      <c r="K8" s="1">
        <v>26428553</v>
      </c>
      <c r="L8" s="1">
        <v>26641412</v>
      </c>
      <c r="M8" s="1">
        <v>26420652</v>
      </c>
      <c r="N8" s="1">
        <v>26683421</v>
      </c>
      <c r="O8" s="1">
        <v>26599844</v>
      </c>
      <c r="P8" s="1">
        <v>26189653</v>
      </c>
      <c r="Q8" s="1">
        <v>26297970</v>
      </c>
      <c r="R8" s="1">
        <v>26784435</v>
      </c>
      <c r="S8" s="1">
        <v>27537047</v>
      </c>
      <c r="T8" s="1">
        <v>28030117</v>
      </c>
      <c r="U8" s="1">
        <v>28211275</v>
      </c>
      <c r="V8" s="1">
        <v>27770006</v>
      </c>
      <c r="W8" s="1">
        <v>27200207</v>
      </c>
      <c r="X8" s="1">
        <v>26500261</v>
      </c>
      <c r="Y8" s="1">
        <v>27585507</v>
      </c>
      <c r="Z8" s="1">
        <v>27904576</v>
      </c>
      <c r="AA8" s="1">
        <v>27866349</v>
      </c>
      <c r="AB8" s="1">
        <v>27993205</v>
      </c>
      <c r="AC8" s="1">
        <v>27627551</v>
      </c>
      <c r="AD8" s="1">
        <v>27634241</v>
      </c>
      <c r="AE8" s="1">
        <v>27424461</v>
      </c>
      <c r="AF8" s="1">
        <v>27434523</v>
      </c>
      <c r="AG8" s="1">
        <v>27577786</v>
      </c>
      <c r="AH8" s="2">
        <v>27026122</v>
      </c>
      <c r="AI8" s="5">
        <v>26122755</v>
      </c>
    </row>
    <row r="10" spans="1:35" x14ac:dyDescent="0.25">
      <c r="A10" t="s">
        <v>2</v>
      </c>
      <c r="B10" s="4">
        <f>B4/1000000</f>
        <v>41.126486999999997</v>
      </c>
      <c r="C10" s="4">
        <f t="shared" ref="C10:AI14" si="0">C4/1000000</f>
        <v>41.939081999999999</v>
      </c>
      <c r="D10" s="4">
        <f t="shared" si="0"/>
        <v>43.962390999999997</v>
      </c>
      <c r="E10" s="4">
        <f t="shared" si="0"/>
        <v>45.576121999999998</v>
      </c>
      <c r="F10" s="4">
        <f t="shared" si="0"/>
        <v>43.408873999999997</v>
      </c>
      <c r="G10" s="4">
        <f t="shared" si="0"/>
        <v>45.945934000000001</v>
      </c>
      <c r="H10" s="4">
        <f t="shared" si="0"/>
        <v>48.109039000000003</v>
      </c>
      <c r="I10" s="4">
        <f t="shared" si="0"/>
        <v>48.788007</v>
      </c>
      <c r="J10" s="4">
        <f t="shared" si="0"/>
        <v>52.186481000000001</v>
      </c>
      <c r="K10" s="4">
        <f t="shared" si="0"/>
        <v>53.419853000000003</v>
      </c>
      <c r="L10" s="4">
        <f t="shared" si="0"/>
        <v>55.061298999999998</v>
      </c>
      <c r="M10" s="4">
        <f t="shared" si="0"/>
        <v>53.398488</v>
      </c>
      <c r="N10" s="4">
        <f t="shared" si="0"/>
        <v>54.626556999999998</v>
      </c>
      <c r="O10" s="4">
        <f t="shared" si="0"/>
        <v>56.401544999999999</v>
      </c>
      <c r="P10" s="4">
        <f t="shared" si="0"/>
        <v>57.226832999999999</v>
      </c>
      <c r="Q10" s="4">
        <f t="shared" si="0"/>
        <v>59.641300999999999</v>
      </c>
      <c r="R10" s="4">
        <f t="shared" si="0"/>
        <v>61.787298999999997</v>
      </c>
      <c r="S10" s="4">
        <f t="shared" si="0"/>
        <v>65.567222999999998</v>
      </c>
      <c r="T10" s="4">
        <f t="shared" si="0"/>
        <v>69.888634999999994</v>
      </c>
      <c r="U10" s="4">
        <f t="shared" si="0"/>
        <v>71.168852999999999</v>
      </c>
      <c r="V10" s="4">
        <f t="shared" si="0"/>
        <v>71.984504000000001</v>
      </c>
      <c r="W10" s="4">
        <f t="shared" si="0"/>
        <v>70.535921999999999</v>
      </c>
      <c r="X10" s="4">
        <f t="shared" si="0"/>
        <v>68.088111999999995</v>
      </c>
      <c r="Y10" s="4">
        <f t="shared" si="0"/>
        <v>68.929794999999999</v>
      </c>
      <c r="Z10" s="4">
        <f t="shared" si="0"/>
        <v>70.659694999999999</v>
      </c>
      <c r="AA10" s="4">
        <f t="shared" si="0"/>
        <v>72.559995999999998</v>
      </c>
      <c r="AB10" s="4">
        <f t="shared" si="0"/>
        <v>72.662218999999993</v>
      </c>
      <c r="AC10" s="4">
        <f t="shared" si="0"/>
        <v>72.385029000000003</v>
      </c>
      <c r="AD10" s="4">
        <f t="shared" si="0"/>
        <v>71.124329000000003</v>
      </c>
      <c r="AE10" s="4">
        <f>AE4/1000000</f>
        <v>71.234140999999994</v>
      </c>
      <c r="AF10" s="4">
        <f t="shared" si="0"/>
        <v>72.705736000000002</v>
      </c>
      <c r="AG10" s="4">
        <f t="shared" si="0"/>
        <v>75.112420999999998</v>
      </c>
      <c r="AH10" s="4">
        <f t="shared" si="0"/>
        <v>74.128217000000006</v>
      </c>
      <c r="AI10" s="4">
        <f t="shared" si="0"/>
        <v>73.838407000000004</v>
      </c>
    </row>
    <row r="11" spans="1:35" x14ac:dyDescent="0.25">
      <c r="A11" t="s">
        <v>4</v>
      </c>
      <c r="B11" s="4">
        <f>B5/1000000</f>
        <v>5.2733720000000002</v>
      </c>
      <c r="C11" s="4">
        <f t="shared" si="0"/>
        <v>6.095288</v>
      </c>
      <c r="D11" s="4">
        <f t="shared" si="0"/>
        <v>6.8991660000000001</v>
      </c>
      <c r="E11" s="4">
        <f t="shared" si="0"/>
        <v>8.0610470000000003</v>
      </c>
      <c r="F11" s="4">
        <f t="shared" si="0"/>
        <v>13.148460999999999</v>
      </c>
      <c r="G11" s="4">
        <f t="shared" si="0"/>
        <v>13.31695</v>
      </c>
      <c r="H11" s="4">
        <f t="shared" si="0"/>
        <v>15.361795000000001</v>
      </c>
      <c r="I11" s="4">
        <f t="shared" si="0"/>
        <v>15.84653</v>
      </c>
      <c r="J11" s="4">
        <f t="shared" si="0"/>
        <v>17.066794000000002</v>
      </c>
      <c r="K11" s="4">
        <f t="shared" si="0"/>
        <v>17.966117000000001</v>
      </c>
      <c r="L11" s="4">
        <f t="shared" si="0"/>
        <v>19.183091999999998</v>
      </c>
      <c r="M11" s="4">
        <f t="shared" si="0"/>
        <v>17.982582000000001</v>
      </c>
      <c r="N11" s="4">
        <f t="shared" si="0"/>
        <v>19.297809000000001</v>
      </c>
      <c r="O11" s="4">
        <f t="shared" si="0"/>
        <v>21.098665</v>
      </c>
      <c r="P11" s="4">
        <f t="shared" si="0"/>
        <v>22.430810999999999</v>
      </c>
      <c r="Q11" s="4">
        <f t="shared" si="0"/>
        <v>24.517612</v>
      </c>
      <c r="R11" s="4">
        <f t="shared" si="0"/>
        <v>27.284210000000002</v>
      </c>
      <c r="S11" s="4">
        <f t="shared" si="0"/>
        <v>30.428813000000002</v>
      </c>
      <c r="T11" s="4">
        <f t="shared" si="0"/>
        <v>33.929589999999997</v>
      </c>
      <c r="U11" s="4">
        <f t="shared" si="0"/>
        <v>39.787137999999999</v>
      </c>
      <c r="V11" s="4">
        <f t="shared" si="0"/>
        <v>41.489001999999999</v>
      </c>
      <c r="W11" s="4">
        <f t="shared" si="0"/>
        <v>41.060383999999999</v>
      </c>
      <c r="X11" s="4">
        <f t="shared" si="0"/>
        <v>37.865772</v>
      </c>
      <c r="Y11" s="4">
        <f t="shared" si="0"/>
        <v>39.119455000000002</v>
      </c>
      <c r="Z11" s="4">
        <f t="shared" si="0"/>
        <v>40.437159000000001</v>
      </c>
      <c r="AA11" s="4">
        <f t="shared" si="0"/>
        <v>42.100695000000002</v>
      </c>
      <c r="AB11" s="4">
        <f t="shared" si="0"/>
        <v>43.238309999999998</v>
      </c>
      <c r="AC11" s="4">
        <f t="shared" si="0"/>
        <v>43.815345999999998</v>
      </c>
      <c r="AD11" s="4">
        <f t="shared" si="0"/>
        <v>44.705616999999997</v>
      </c>
      <c r="AE11" s="4">
        <f t="shared" si="0"/>
        <v>45.826141999999997</v>
      </c>
      <c r="AF11" s="4">
        <f>AF5/1000000</f>
        <v>47.175989000000001</v>
      </c>
      <c r="AG11" s="4">
        <f t="shared" si="0"/>
        <v>47.98319</v>
      </c>
      <c r="AH11" s="4">
        <f t="shared" si="0"/>
        <v>48.508063</v>
      </c>
      <c r="AI11" s="4">
        <f t="shared" si="0"/>
        <v>48.614446000000001</v>
      </c>
    </row>
    <row r="12" spans="1:35" x14ac:dyDescent="0.25">
      <c r="A12" t="s">
        <v>1</v>
      </c>
      <c r="B12" s="4">
        <f>B6/1000000</f>
        <v>34.620663</v>
      </c>
      <c r="C12" s="4">
        <f t="shared" si="0"/>
        <v>35.367710000000002</v>
      </c>
      <c r="D12" s="4">
        <f t="shared" si="0"/>
        <v>35.657969999999999</v>
      </c>
      <c r="E12" s="4">
        <f t="shared" si="0"/>
        <v>35.802515999999997</v>
      </c>
      <c r="F12" s="4">
        <f t="shared" si="0"/>
        <v>36.235613999999998</v>
      </c>
      <c r="G12" s="4">
        <f t="shared" si="0"/>
        <v>36.323168000000003</v>
      </c>
      <c r="H12" s="4">
        <f t="shared" si="0"/>
        <v>36.723630999999997</v>
      </c>
      <c r="I12" s="4">
        <f t="shared" si="0"/>
        <v>37.231470000000002</v>
      </c>
      <c r="J12" s="4">
        <f t="shared" si="0"/>
        <v>37.626537999999996</v>
      </c>
      <c r="K12" s="4">
        <f t="shared" si="0"/>
        <v>37.604019999999998</v>
      </c>
      <c r="L12" s="4">
        <f t="shared" si="0"/>
        <v>37.168199000000001</v>
      </c>
      <c r="M12" s="4">
        <f t="shared" si="0"/>
        <v>36.604615000000003</v>
      </c>
      <c r="N12" s="4">
        <f t="shared" si="0"/>
        <v>36.977462000000003</v>
      </c>
      <c r="O12" s="4">
        <f t="shared" si="0"/>
        <v>37.073604000000003</v>
      </c>
      <c r="P12" s="4">
        <f t="shared" si="0"/>
        <v>36.898631000000002</v>
      </c>
      <c r="Q12" s="4">
        <f t="shared" si="0"/>
        <v>36.851996999999997</v>
      </c>
      <c r="R12" s="4">
        <f t="shared" si="0"/>
        <v>37.118765000000003</v>
      </c>
      <c r="S12" s="4">
        <f t="shared" si="0"/>
        <v>37.923575</v>
      </c>
      <c r="T12" s="4">
        <f t="shared" si="0"/>
        <v>38.711075999999998</v>
      </c>
      <c r="U12" s="4">
        <f t="shared" si="0"/>
        <v>39.379010999999998</v>
      </c>
      <c r="V12" s="4">
        <f t="shared" si="0"/>
        <v>38.943897999999997</v>
      </c>
      <c r="W12" s="4">
        <f t="shared" si="0"/>
        <v>39.208511999999999</v>
      </c>
      <c r="X12" s="4">
        <f t="shared" si="0"/>
        <v>38.586629000000002</v>
      </c>
      <c r="Y12" s="4">
        <f t="shared" si="0"/>
        <v>37.820093999999997</v>
      </c>
      <c r="Z12" s="4">
        <f t="shared" si="0"/>
        <v>38.016674000000002</v>
      </c>
      <c r="AA12" s="4">
        <f t="shared" si="0"/>
        <v>38.251950000000001</v>
      </c>
      <c r="AB12" s="4">
        <f t="shared" si="0"/>
        <v>39.335644000000002</v>
      </c>
      <c r="AC12" s="4">
        <f t="shared" si="0"/>
        <v>39.206257000000001</v>
      </c>
      <c r="AD12" s="4">
        <f t="shared" si="0"/>
        <v>39.341428999999998</v>
      </c>
      <c r="AE12" s="4">
        <f t="shared" si="0"/>
        <v>38.530737000000002</v>
      </c>
      <c r="AF12" s="4">
        <f>AF6/1000000</f>
        <v>38.812075999999998</v>
      </c>
      <c r="AG12" s="4">
        <f t="shared" si="0"/>
        <v>39.123699999999999</v>
      </c>
      <c r="AH12" s="4">
        <f t="shared" si="0"/>
        <v>37.550078999999997</v>
      </c>
      <c r="AI12" s="4">
        <f t="shared" si="0"/>
        <v>37.111435999999998</v>
      </c>
    </row>
    <row r="13" spans="1:35" x14ac:dyDescent="0.25">
      <c r="A13" t="s">
        <v>3</v>
      </c>
      <c r="B13" s="4">
        <f>B7/1000000</f>
        <v>23.014946999999999</v>
      </c>
      <c r="C13" s="4">
        <f t="shared" si="0"/>
        <v>23.736270999999999</v>
      </c>
      <c r="D13" s="4">
        <f t="shared" si="0"/>
        <v>24.008251999999999</v>
      </c>
      <c r="E13" s="4">
        <f t="shared" si="0"/>
        <v>24.897020999999999</v>
      </c>
      <c r="F13" s="4">
        <f t="shared" si="0"/>
        <v>25.955266000000002</v>
      </c>
      <c r="G13" s="4">
        <f t="shared" si="0"/>
        <v>26.190283000000001</v>
      </c>
      <c r="H13" s="4">
        <f t="shared" si="0"/>
        <v>26.668890000000001</v>
      </c>
      <c r="I13" s="4">
        <f t="shared" si="0"/>
        <v>26.911981000000001</v>
      </c>
      <c r="J13" s="4">
        <f t="shared" si="0"/>
        <v>22.527239999999999</v>
      </c>
      <c r="K13" s="4">
        <f t="shared" si="0"/>
        <v>22.824686</v>
      </c>
      <c r="L13" s="4">
        <f t="shared" si="0"/>
        <v>23.173936000000001</v>
      </c>
      <c r="M13" s="4">
        <f t="shared" si="0"/>
        <v>23.882203000000001</v>
      </c>
      <c r="N13" s="4">
        <f t="shared" si="0"/>
        <v>23.830908000000001</v>
      </c>
      <c r="O13" s="4">
        <f t="shared" si="0"/>
        <v>21.980699000000001</v>
      </c>
      <c r="P13" s="4">
        <f t="shared" si="0"/>
        <v>21.875109999999999</v>
      </c>
      <c r="Q13" s="4">
        <f t="shared" si="0"/>
        <v>22.566644</v>
      </c>
      <c r="R13" s="4">
        <f t="shared" si="0"/>
        <v>23.414017000000001</v>
      </c>
      <c r="S13" s="4">
        <f t="shared" si="0"/>
        <v>23.89218</v>
      </c>
      <c r="T13" s="4">
        <f t="shared" si="0"/>
        <v>24.992158</v>
      </c>
      <c r="U13" s="4">
        <f t="shared" si="0"/>
        <v>25.966460000000001</v>
      </c>
      <c r="V13" s="4">
        <f t="shared" si="0"/>
        <v>26.969286</v>
      </c>
      <c r="W13" s="4">
        <f t="shared" si="0"/>
        <v>27.881219000000002</v>
      </c>
      <c r="X13" s="4">
        <f t="shared" si="0"/>
        <v>28.71124</v>
      </c>
      <c r="Y13" s="4">
        <f t="shared" si="0"/>
        <v>28.851880000000001</v>
      </c>
      <c r="Z13" s="4">
        <f t="shared" si="0"/>
        <v>28.289850000000001</v>
      </c>
      <c r="AA13" s="4">
        <f t="shared" si="0"/>
        <v>28.762118999999998</v>
      </c>
      <c r="AB13" s="4">
        <f t="shared" si="0"/>
        <v>29.585933000000001</v>
      </c>
      <c r="AC13" s="4">
        <f t="shared" si="0"/>
        <v>28.244899</v>
      </c>
      <c r="AD13" s="4">
        <f t="shared" si="0"/>
        <v>28.958676000000001</v>
      </c>
      <c r="AE13" s="4">
        <f t="shared" si="0"/>
        <v>29.350650999999999</v>
      </c>
      <c r="AF13" s="4">
        <f>AF7/1000000</f>
        <v>29.092184</v>
      </c>
      <c r="AG13" s="4">
        <f t="shared" si="0"/>
        <v>28.393671000000001</v>
      </c>
      <c r="AH13" s="4">
        <f t="shared" si="0"/>
        <v>27.791097000000001</v>
      </c>
      <c r="AI13" s="4">
        <f t="shared" si="0"/>
        <v>27.836012</v>
      </c>
    </row>
    <row r="14" spans="1:35" x14ac:dyDescent="0.25">
      <c r="A14" t="s">
        <v>0</v>
      </c>
      <c r="B14" s="4">
        <f>B8/1000000</f>
        <v>24.387197</v>
      </c>
      <c r="C14" s="4">
        <f t="shared" si="0"/>
        <v>25.083217000000001</v>
      </c>
      <c r="D14" s="4">
        <f t="shared" si="0"/>
        <v>25.198501</v>
      </c>
      <c r="E14" s="4">
        <f t="shared" si="0"/>
        <v>25.2624</v>
      </c>
      <c r="F14" s="4">
        <f t="shared" si="0"/>
        <v>25.405888000000001</v>
      </c>
      <c r="G14" s="4">
        <f t="shared" si="0"/>
        <v>25.325979</v>
      </c>
      <c r="H14" s="4">
        <f t="shared" si="0"/>
        <v>25.27215</v>
      </c>
      <c r="I14" s="4">
        <f t="shared" si="0"/>
        <v>25.451315000000001</v>
      </c>
      <c r="J14" s="4">
        <f t="shared" si="0"/>
        <v>25.72702</v>
      </c>
      <c r="K14" s="4">
        <f t="shared" si="0"/>
        <v>26.428553000000001</v>
      </c>
      <c r="L14" s="4">
        <f t="shared" si="0"/>
        <v>26.641411999999999</v>
      </c>
      <c r="M14" s="4">
        <f t="shared" si="0"/>
        <v>26.420652</v>
      </c>
      <c r="N14" s="4">
        <f t="shared" si="0"/>
        <v>26.683420999999999</v>
      </c>
      <c r="O14" s="4">
        <f t="shared" si="0"/>
        <v>26.599844000000001</v>
      </c>
      <c r="P14" s="4">
        <f t="shared" si="0"/>
        <v>26.189653</v>
      </c>
      <c r="Q14" s="4">
        <f t="shared" si="0"/>
        <v>26.297969999999999</v>
      </c>
      <c r="R14" s="4">
        <f t="shared" si="0"/>
        <v>26.784434999999998</v>
      </c>
      <c r="S14" s="4">
        <f t="shared" si="0"/>
        <v>27.537047000000001</v>
      </c>
      <c r="T14" s="4">
        <f t="shared" si="0"/>
        <v>28.030117000000001</v>
      </c>
      <c r="U14" s="4">
        <f t="shared" si="0"/>
        <v>28.211275000000001</v>
      </c>
      <c r="V14" s="4">
        <f t="shared" si="0"/>
        <v>27.770005999999999</v>
      </c>
      <c r="W14" s="4">
        <f t="shared" si="0"/>
        <v>27.200206999999999</v>
      </c>
      <c r="X14" s="4">
        <f t="shared" si="0"/>
        <v>26.500260999999998</v>
      </c>
      <c r="Y14" s="4">
        <f t="shared" si="0"/>
        <v>27.585507</v>
      </c>
      <c r="Z14" s="4">
        <f t="shared" si="0"/>
        <v>27.904575999999999</v>
      </c>
      <c r="AA14" s="4">
        <f t="shared" si="0"/>
        <v>27.866349</v>
      </c>
      <c r="AB14" s="4">
        <f t="shared" si="0"/>
        <v>27.993205</v>
      </c>
      <c r="AC14" s="4">
        <f t="shared" si="0"/>
        <v>27.627551</v>
      </c>
      <c r="AD14" s="4">
        <f t="shared" si="0"/>
        <v>27.634240999999999</v>
      </c>
      <c r="AE14" s="4">
        <f t="shared" si="0"/>
        <v>27.424461000000001</v>
      </c>
      <c r="AF14" s="4">
        <f>AF8/1000000</f>
        <v>27.434522999999999</v>
      </c>
      <c r="AG14" s="4">
        <f t="shared" si="0"/>
        <v>27.577786</v>
      </c>
      <c r="AH14" s="4">
        <f t="shared" si="0"/>
        <v>27.026122000000001</v>
      </c>
      <c r="AI14" s="4">
        <f t="shared" si="0"/>
        <v>26.122755000000002</v>
      </c>
    </row>
    <row r="16" spans="1:35" x14ac:dyDescent="0.25">
      <c r="AG16" s="4"/>
    </row>
  </sheetData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42AD6-69EA-4BF7-AA78-421150A9541B}">
  <dimension ref="A1:F44"/>
  <sheetViews>
    <sheetView workbookViewId="0"/>
  </sheetViews>
  <sheetFormatPr defaultRowHeight="15" x14ac:dyDescent="0.25"/>
  <cols>
    <col min="1" max="1" width="31.42578125" customWidth="1"/>
    <col min="2" max="2" width="19.85546875" bestFit="1" customWidth="1"/>
    <col min="3" max="3" width="15.85546875" customWidth="1"/>
    <col min="4" max="4" width="32.7109375" customWidth="1"/>
    <col min="5" max="5" width="29.42578125" bestFit="1" customWidth="1"/>
    <col min="6" max="6" width="32.42578125" customWidth="1"/>
  </cols>
  <sheetData>
    <row r="1" spans="1:6" x14ac:dyDescent="0.25">
      <c r="A1" t="s">
        <v>54</v>
      </c>
    </row>
    <row r="3" spans="1:6" x14ac:dyDescent="0.25">
      <c r="A3" s="122" t="s">
        <v>95</v>
      </c>
      <c r="B3" s="122"/>
      <c r="C3" s="122"/>
      <c r="D3" s="122"/>
      <c r="E3" s="122"/>
    </row>
    <row r="4" spans="1:6" x14ac:dyDescent="0.25">
      <c r="A4" s="26"/>
      <c r="B4" s="26"/>
      <c r="C4" s="26"/>
      <c r="D4" s="27"/>
      <c r="E4" s="27"/>
    </row>
    <row r="5" spans="1:6" x14ac:dyDescent="0.25">
      <c r="A5" s="28" t="s">
        <v>57</v>
      </c>
      <c r="B5" s="29" t="s">
        <v>94</v>
      </c>
      <c r="C5" s="29" t="s">
        <v>58</v>
      </c>
      <c r="D5" s="29" t="s">
        <v>59</v>
      </c>
      <c r="E5" s="30" t="s">
        <v>60</v>
      </c>
    </row>
    <row r="6" spans="1:6" x14ac:dyDescent="0.25">
      <c r="A6" t="s">
        <v>5</v>
      </c>
      <c r="B6" s="31">
        <v>33839864</v>
      </c>
      <c r="C6" s="11">
        <v>100</v>
      </c>
      <c r="D6" s="1">
        <v>16357485</v>
      </c>
      <c r="E6" s="1">
        <f>B6/D6*1000</f>
        <v>2068.769373775981</v>
      </c>
    </row>
    <row r="7" spans="1:6" x14ac:dyDescent="0.25">
      <c r="A7" t="s">
        <v>0</v>
      </c>
      <c r="B7" s="31">
        <v>11588369</v>
      </c>
      <c r="C7" s="11">
        <v>34.244726870060703</v>
      </c>
      <c r="D7" s="1">
        <v>3371200</v>
      </c>
      <c r="E7" s="1">
        <f t="shared" ref="E7:E11" si="0">B7/D7*1000</f>
        <v>3437.4611414333176</v>
      </c>
    </row>
    <row r="8" spans="1:6" x14ac:dyDescent="0.25">
      <c r="A8" t="s">
        <v>1</v>
      </c>
      <c r="B8" s="31">
        <v>11465530</v>
      </c>
      <c r="C8" s="11">
        <v>33.881726002208516</v>
      </c>
      <c r="D8" s="1">
        <v>4772231</v>
      </c>
      <c r="E8" s="1">
        <f t="shared" si="0"/>
        <v>2402.5513433863534</v>
      </c>
    </row>
    <row r="9" spans="1:6" x14ac:dyDescent="0.25">
      <c r="A9" t="s">
        <v>2</v>
      </c>
      <c r="B9" s="31">
        <v>4108236</v>
      </c>
      <c r="C9" s="11">
        <v>12.140226095471306</v>
      </c>
      <c r="D9" s="1">
        <v>2615301</v>
      </c>
      <c r="E9" s="1">
        <f t="shared" si="0"/>
        <v>1570.8463385285288</v>
      </c>
    </row>
    <row r="10" spans="1:6" x14ac:dyDescent="0.25">
      <c r="A10" t="s">
        <v>3</v>
      </c>
      <c r="B10" s="31">
        <v>4383566</v>
      </c>
      <c r="C10" s="11">
        <v>12.95385229680592</v>
      </c>
      <c r="D10" s="1">
        <v>3344357</v>
      </c>
      <c r="E10" s="1">
        <f t="shared" si="0"/>
        <v>1310.7350680564305</v>
      </c>
    </row>
    <row r="11" spans="1:6" x14ac:dyDescent="0.25">
      <c r="A11" s="17" t="s">
        <v>4</v>
      </c>
      <c r="B11" s="32">
        <v>2294164</v>
      </c>
      <c r="C11" s="11">
        <v>6.7794716905481653</v>
      </c>
      <c r="D11" s="25">
        <v>2254396</v>
      </c>
      <c r="E11" s="25">
        <f t="shared" si="0"/>
        <v>1017.6402016327211</v>
      </c>
    </row>
    <row r="12" spans="1:6" x14ac:dyDescent="0.25">
      <c r="A12" s="120" t="s">
        <v>160</v>
      </c>
      <c r="B12" s="120"/>
      <c r="C12" s="120"/>
      <c r="D12" s="120"/>
      <c r="E12" s="120"/>
    </row>
    <row r="14" spans="1:6" ht="34.5" customHeight="1" x14ac:dyDescent="0.25">
      <c r="A14" s="122" t="s">
        <v>96</v>
      </c>
      <c r="B14" s="122"/>
      <c r="C14" s="34"/>
      <c r="D14" s="122" t="s">
        <v>99</v>
      </c>
      <c r="E14" s="122"/>
      <c r="F14" s="122"/>
    </row>
    <row r="15" spans="1:6" ht="31.5" customHeight="1" x14ac:dyDescent="0.25">
      <c r="A15" s="28" t="s">
        <v>61</v>
      </c>
      <c r="B15" s="30" t="s">
        <v>94</v>
      </c>
      <c r="C15" s="35"/>
      <c r="D15" s="28" t="s">
        <v>40</v>
      </c>
      <c r="E15" s="30" t="s">
        <v>94</v>
      </c>
      <c r="F15" s="36" t="s">
        <v>62</v>
      </c>
    </row>
    <row r="16" spans="1:6" x14ac:dyDescent="0.25">
      <c r="A16" s="37" t="s">
        <v>5</v>
      </c>
      <c r="B16" s="38">
        <v>33839864</v>
      </c>
      <c r="D16" s="39" t="s">
        <v>63</v>
      </c>
      <c r="E16" s="39">
        <v>292402</v>
      </c>
      <c r="F16" s="11">
        <v>76.145783132530099</v>
      </c>
    </row>
    <row r="17" spans="1:6" x14ac:dyDescent="0.25">
      <c r="A17" s="37" t="s">
        <v>37</v>
      </c>
      <c r="B17" s="38">
        <v>8939159</v>
      </c>
      <c r="D17" s="40" t="s">
        <v>64</v>
      </c>
      <c r="E17" s="40">
        <v>192985</v>
      </c>
      <c r="F17" s="11">
        <v>40.323131848555597</v>
      </c>
    </row>
    <row r="18" spans="1:6" x14ac:dyDescent="0.25">
      <c r="A18" s="37" t="s">
        <v>67</v>
      </c>
      <c r="B18" s="38">
        <v>4375422</v>
      </c>
      <c r="D18" s="40" t="s">
        <v>66</v>
      </c>
      <c r="E18" s="40">
        <v>180200</v>
      </c>
      <c r="F18" s="11">
        <v>114.71551980935401</v>
      </c>
    </row>
    <row r="19" spans="1:6" x14ac:dyDescent="0.25">
      <c r="A19" s="37" t="s">
        <v>65</v>
      </c>
      <c r="B19" s="38">
        <v>4242293</v>
      </c>
      <c r="D19" s="40" t="s">
        <v>68</v>
      </c>
      <c r="E19" s="40">
        <v>148392</v>
      </c>
      <c r="F19" s="11">
        <v>49.558556742592202</v>
      </c>
    </row>
    <row r="20" spans="1:6" x14ac:dyDescent="0.25">
      <c r="A20" s="37" t="s">
        <v>36</v>
      </c>
      <c r="B20" s="38">
        <v>3084080</v>
      </c>
      <c r="D20" s="40" t="s">
        <v>69</v>
      </c>
      <c r="E20" s="40">
        <v>123024</v>
      </c>
      <c r="F20" s="11">
        <v>31.820373525346401</v>
      </c>
    </row>
    <row r="21" spans="1:6" x14ac:dyDescent="0.25">
      <c r="A21" s="37" t="s">
        <v>70</v>
      </c>
      <c r="B21" s="38">
        <v>2970654</v>
      </c>
      <c r="D21" s="40" t="s">
        <v>71</v>
      </c>
      <c r="E21" s="40">
        <v>116110</v>
      </c>
      <c r="F21" s="11">
        <v>30.131689548893199</v>
      </c>
    </row>
    <row r="22" spans="1:6" x14ac:dyDescent="0.25">
      <c r="A22" s="37" t="s">
        <v>72</v>
      </c>
      <c r="B22" s="38">
        <v>1640054</v>
      </c>
      <c r="D22" s="9" t="s">
        <v>97</v>
      </c>
      <c r="E22" s="40">
        <v>110000</v>
      </c>
      <c r="F22" s="11">
        <v>41.935483870967701</v>
      </c>
    </row>
    <row r="23" spans="1:6" x14ac:dyDescent="0.25">
      <c r="A23" s="37" t="s">
        <v>74</v>
      </c>
      <c r="B23" s="38">
        <v>1160198</v>
      </c>
      <c r="D23" s="40" t="s">
        <v>75</v>
      </c>
      <c r="E23" s="40">
        <v>105700</v>
      </c>
      <c r="F23" s="11">
        <v>34.355297945902002</v>
      </c>
    </row>
    <row r="24" spans="1:6" x14ac:dyDescent="0.25">
      <c r="A24" s="37" t="s">
        <v>77</v>
      </c>
      <c r="B24" s="38">
        <v>941201</v>
      </c>
      <c r="D24" s="40" t="s">
        <v>73</v>
      </c>
      <c r="E24" s="40">
        <v>98892</v>
      </c>
      <c r="F24" s="11">
        <v>65.920606691050594</v>
      </c>
    </row>
    <row r="25" spans="1:6" x14ac:dyDescent="0.25">
      <c r="A25" s="37" t="s">
        <v>76</v>
      </c>
      <c r="B25" s="38">
        <v>891061</v>
      </c>
      <c r="D25" s="9" t="s">
        <v>98</v>
      </c>
      <c r="E25" s="25">
        <v>95200</v>
      </c>
      <c r="F25" s="19">
        <v>5.7777777777777803</v>
      </c>
    </row>
    <row r="26" spans="1:6" x14ac:dyDescent="0.25">
      <c r="A26" s="37" t="s">
        <v>78</v>
      </c>
      <c r="B26" s="38">
        <v>705628</v>
      </c>
      <c r="C26" s="31"/>
      <c r="D26" s="120" t="s">
        <v>160</v>
      </c>
      <c r="E26" s="120"/>
      <c r="F26" s="120"/>
    </row>
    <row r="27" spans="1:6" x14ac:dyDescent="0.25">
      <c r="A27" s="37" t="s">
        <v>35</v>
      </c>
      <c r="B27" s="38">
        <v>684052</v>
      </c>
      <c r="C27" s="31"/>
      <c r="D27" s="31"/>
      <c r="E27" s="31"/>
      <c r="F27" s="1"/>
    </row>
    <row r="28" spans="1:6" x14ac:dyDescent="0.25">
      <c r="A28" s="37" t="s">
        <v>39</v>
      </c>
      <c r="B28" s="38">
        <v>623411</v>
      </c>
      <c r="C28" s="31"/>
      <c r="D28" s="31"/>
      <c r="E28" s="31"/>
      <c r="F28" s="1"/>
    </row>
    <row r="29" spans="1:6" x14ac:dyDescent="0.25">
      <c r="A29" s="37" t="s">
        <v>80</v>
      </c>
      <c r="B29" s="38">
        <v>590599</v>
      </c>
      <c r="C29" s="1"/>
      <c r="D29" s="40"/>
      <c r="E29" s="31"/>
      <c r="F29" s="1"/>
    </row>
    <row r="30" spans="1:6" x14ac:dyDescent="0.25">
      <c r="A30" s="37" t="s">
        <v>79</v>
      </c>
      <c r="B30" s="38">
        <v>468988</v>
      </c>
      <c r="C30" s="1"/>
      <c r="E30" s="31"/>
      <c r="F30" s="1"/>
    </row>
    <row r="31" spans="1:6" x14ac:dyDescent="0.25">
      <c r="A31" s="37" t="s">
        <v>82</v>
      </c>
      <c r="B31" s="38">
        <v>417329</v>
      </c>
      <c r="C31" s="1"/>
      <c r="D31" s="1"/>
      <c r="E31" s="31"/>
      <c r="F31" s="1"/>
    </row>
    <row r="32" spans="1:6" x14ac:dyDescent="0.25">
      <c r="A32" s="37" t="s">
        <v>81</v>
      </c>
      <c r="B32" s="38">
        <v>404949</v>
      </c>
      <c r="C32" s="1"/>
      <c r="D32" s="25"/>
      <c r="E32" s="31"/>
      <c r="F32" s="1"/>
    </row>
    <row r="33" spans="1:6" x14ac:dyDescent="0.25">
      <c r="A33" s="37" t="s">
        <v>83</v>
      </c>
      <c r="B33" s="38">
        <v>345527</v>
      </c>
      <c r="C33" s="1"/>
      <c r="D33" s="1"/>
      <c r="E33" s="31"/>
      <c r="F33" s="1"/>
    </row>
    <row r="34" spans="1:6" x14ac:dyDescent="0.25">
      <c r="A34" s="37" t="s">
        <v>84</v>
      </c>
      <c r="B34" s="38">
        <v>337279</v>
      </c>
      <c r="C34" s="1"/>
      <c r="D34" s="1"/>
      <c r="E34" s="31"/>
      <c r="F34" s="1"/>
    </row>
    <row r="35" spans="1:6" x14ac:dyDescent="0.25">
      <c r="A35" s="37" t="s">
        <v>38</v>
      </c>
      <c r="B35" s="38">
        <v>309211</v>
      </c>
      <c r="C35" s="31"/>
      <c r="D35" s="31"/>
      <c r="E35" s="31"/>
      <c r="F35" s="1"/>
    </row>
    <row r="36" spans="1:6" x14ac:dyDescent="0.25">
      <c r="A36" s="37" t="s">
        <v>85</v>
      </c>
      <c r="B36" s="38">
        <v>278656</v>
      </c>
      <c r="C36" s="31"/>
      <c r="D36" s="31"/>
      <c r="E36" s="31"/>
      <c r="F36" s="1"/>
    </row>
    <row r="37" spans="1:6" x14ac:dyDescent="0.25">
      <c r="A37" s="37" t="s">
        <v>86</v>
      </c>
      <c r="B37" s="38">
        <v>221936</v>
      </c>
      <c r="C37" s="31"/>
      <c r="D37" s="31"/>
      <c r="E37" s="31"/>
      <c r="F37" s="1"/>
    </row>
    <row r="38" spans="1:6" x14ac:dyDescent="0.25">
      <c r="A38" s="37" t="s">
        <v>87</v>
      </c>
      <c r="B38" s="38">
        <v>71679</v>
      </c>
      <c r="C38" s="31"/>
      <c r="D38" s="31"/>
      <c r="E38" s="31"/>
      <c r="F38" s="1"/>
    </row>
    <row r="39" spans="1:6" x14ac:dyDescent="0.25">
      <c r="A39" s="37" t="s">
        <v>89</v>
      </c>
      <c r="B39" s="38">
        <v>45039</v>
      </c>
    </row>
    <row r="40" spans="1:6" x14ac:dyDescent="0.25">
      <c r="A40" s="37" t="s">
        <v>88</v>
      </c>
      <c r="B40" s="38">
        <v>43309</v>
      </c>
    </row>
    <row r="41" spans="1:6" x14ac:dyDescent="0.25">
      <c r="A41" s="37" t="s">
        <v>90</v>
      </c>
      <c r="B41" s="38">
        <v>30894</v>
      </c>
    </row>
    <row r="42" spans="1:6" x14ac:dyDescent="0.25">
      <c r="A42" s="37" t="s">
        <v>91</v>
      </c>
      <c r="B42" s="38">
        <v>12580</v>
      </c>
    </row>
    <row r="43" spans="1:6" x14ac:dyDescent="0.25">
      <c r="A43" s="41" t="s">
        <v>92</v>
      </c>
      <c r="B43" s="42">
        <v>4678</v>
      </c>
    </row>
    <row r="44" spans="1:6" x14ac:dyDescent="0.25">
      <c r="A44" s="118" t="s">
        <v>160</v>
      </c>
      <c r="B44" s="118"/>
      <c r="C44" s="118"/>
    </row>
  </sheetData>
  <mergeCells count="6">
    <mergeCell ref="A44:C44"/>
    <mergeCell ref="A12:E12"/>
    <mergeCell ref="A3:E3"/>
    <mergeCell ref="A14:B14"/>
    <mergeCell ref="D14:F14"/>
    <mergeCell ref="D26:F26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3E2F7-A9A0-432A-9675-D956428968BC}">
  <dimension ref="A2:F10"/>
  <sheetViews>
    <sheetView workbookViewId="0"/>
  </sheetViews>
  <sheetFormatPr defaultRowHeight="15" x14ac:dyDescent="0.25"/>
  <cols>
    <col min="1" max="1" width="53.140625" customWidth="1"/>
    <col min="2" max="2" width="10.85546875" bestFit="1" customWidth="1"/>
    <col min="3" max="3" width="9.5703125" bestFit="1" customWidth="1"/>
    <col min="4" max="4" width="16.140625" customWidth="1"/>
    <col min="5" max="5" width="11.85546875" customWidth="1"/>
    <col min="6" max="6" width="14.42578125" customWidth="1"/>
  </cols>
  <sheetData>
    <row r="2" spans="1:6" ht="34.5" customHeight="1" x14ac:dyDescent="0.25">
      <c r="A2" s="123" t="s">
        <v>100</v>
      </c>
      <c r="B2" s="123"/>
      <c r="C2" s="123"/>
      <c r="D2" s="123"/>
      <c r="E2" s="123"/>
      <c r="F2" s="123"/>
    </row>
    <row r="3" spans="1:6" ht="36" x14ac:dyDescent="0.25">
      <c r="A3" s="43" t="s">
        <v>101</v>
      </c>
      <c r="B3" s="44" t="s">
        <v>102</v>
      </c>
      <c r="C3" s="45" t="s">
        <v>103</v>
      </c>
      <c r="D3" s="45" t="s">
        <v>104</v>
      </c>
      <c r="E3" s="45" t="s">
        <v>20</v>
      </c>
      <c r="F3" s="46" t="s">
        <v>105</v>
      </c>
    </row>
    <row r="4" spans="1:6" x14ac:dyDescent="0.25">
      <c r="A4" s="47" t="s">
        <v>5</v>
      </c>
      <c r="B4" s="48">
        <v>1468351527</v>
      </c>
      <c r="C4" s="49">
        <v>246881230</v>
      </c>
      <c r="D4" s="50">
        <v>16.813496322941475</v>
      </c>
      <c r="E4" s="51">
        <v>4442688</v>
      </c>
      <c r="F4" s="93">
        <v>17.995244109890411</v>
      </c>
    </row>
    <row r="5" spans="1:6" x14ac:dyDescent="0.25">
      <c r="A5" s="52" t="s">
        <v>0</v>
      </c>
      <c r="B5" s="48">
        <v>689267509</v>
      </c>
      <c r="C5" s="49">
        <v>61760470</v>
      </c>
      <c r="D5" s="50">
        <v>8.9603048444286966</v>
      </c>
      <c r="E5" s="51">
        <v>1030587</v>
      </c>
      <c r="F5" s="94">
        <v>16.686838685003529</v>
      </c>
    </row>
    <row r="6" spans="1:6" x14ac:dyDescent="0.25">
      <c r="A6" s="52" t="s">
        <v>1</v>
      </c>
      <c r="B6" s="48">
        <v>372416516</v>
      </c>
      <c r="C6" s="49">
        <v>95976581</v>
      </c>
      <c r="D6" s="50">
        <v>25.771300916203188</v>
      </c>
      <c r="E6" s="51">
        <v>1946398</v>
      </c>
      <c r="F6" s="94">
        <v>20.279926412465141</v>
      </c>
    </row>
    <row r="7" spans="1:6" x14ac:dyDescent="0.25">
      <c r="A7" s="52" t="s">
        <v>2</v>
      </c>
      <c r="B7" s="48">
        <v>187310490</v>
      </c>
      <c r="C7" s="49">
        <v>30785011</v>
      </c>
      <c r="D7" s="50">
        <v>16.435284003581433</v>
      </c>
      <c r="E7" s="51">
        <v>539346</v>
      </c>
      <c r="F7" s="94">
        <v>17.519759859757723</v>
      </c>
    </row>
    <row r="8" spans="1:6" x14ac:dyDescent="0.25">
      <c r="A8" s="52" t="s">
        <v>3</v>
      </c>
      <c r="B8" s="48">
        <v>171896394</v>
      </c>
      <c r="C8" s="49">
        <v>45755811</v>
      </c>
      <c r="D8" s="50">
        <v>26.618249478811055</v>
      </c>
      <c r="E8" s="53">
        <v>750024</v>
      </c>
      <c r="F8" s="94">
        <v>16.391885174978103</v>
      </c>
    </row>
    <row r="9" spans="1:6" x14ac:dyDescent="0.25">
      <c r="A9" s="54" t="s">
        <v>4</v>
      </c>
      <c r="B9" s="55">
        <v>47460618</v>
      </c>
      <c r="C9" s="56">
        <v>12603357</v>
      </c>
      <c r="D9" s="57">
        <v>26.555400100352678</v>
      </c>
      <c r="E9" s="58">
        <v>176332</v>
      </c>
      <c r="F9" s="95">
        <v>13.99087560560254</v>
      </c>
    </row>
    <row r="10" spans="1:6" x14ac:dyDescent="0.25">
      <c r="A10" s="59" t="s">
        <v>160</v>
      </c>
      <c r="B10" s="59"/>
      <c r="C10" s="59"/>
    </row>
  </sheetData>
  <mergeCells count="1">
    <mergeCell ref="A2:F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C725D-E166-4B1D-88FC-E8D6D1106DE2}">
  <dimension ref="A1:D14"/>
  <sheetViews>
    <sheetView workbookViewId="0"/>
  </sheetViews>
  <sheetFormatPr defaultRowHeight="15" x14ac:dyDescent="0.25"/>
  <cols>
    <col min="1" max="1" width="42.5703125" customWidth="1"/>
    <col min="2" max="2" width="22.42578125" bestFit="1" customWidth="1"/>
    <col min="3" max="3" width="33.42578125" bestFit="1" customWidth="1"/>
  </cols>
  <sheetData>
    <row r="1" spans="1:4" x14ac:dyDescent="0.25">
      <c r="A1" t="s">
        <v>119</v>
      </c>
    </row>
    <row r="2" spans="1:4" x14ac:dyDescent="0.25">
      <c r="A2" s="124" t="s">
        <v>106</v>
      </c>
      <c r="B2" s="124"/>
      <c r="C2" s="124"/>
    </row>
    <row r="3" spans="1:4" x14ac:dyDescent="0.25">
      <c r="A3" s="60" t="s">
        <v>107</v>
      </c>
      <c r="B3" s="61" t="s">
        <v>108</v>
      </c>
      <c r="C3" s="61" t="s">
        <v>109</v>
      </c>
      <c r="D3" s="22"/>
    </row>
    <row r="4" spans="1:4" x14ac:dyDescent="0.25">
      <c r="A4" s="40" t="s">
        <v>110</v>
      </c>
      <c r="B4" s="40">
        <v>986882</v>
      </c>
      <c r="C4" s="40" t="s">
        <v>111</v>
      </c>
    </row>
    <row r="5" spans="1:4" x14ac:dyDescent="0.25">
      <c r="A5" s="40" t="s">
        <v>112</v>
      </c>
      <c r="B5" s="40">
        <v>708457</v>
      </c>
      <c r="C5" s="40" t="s">
        <v>111</v>
      </c>
    </row>
    <row r="6" spans="1:4" x14ac:dyDescent="0.25">
      <c r="A6" s="40" t="s">
        <v>63</v>
      </c>
      <c r="B6" s="40">
        <v>449665</v>
      </c>
      <c r="C6" t="s">
        <v>113</v>
      </c>
    </row>
    <row r="7" spans="1:4" x14ac:dyDescent="0.25">
      <c r="A7" s="40" t="s">
        <v>66</v>
      </c>
      <c r="B7" s="40">
        <v>325802</v>
      </c>
      <c r="C7" t="s">
        <v>113</v>
      </c>
    </row>
    <row r="8" spans="1:4" x14ac:dyDescent="0.25">
      <c r="A8" s="40" t="s">
        <v>115</v>
      </c>
      <c r="B8" s="40">
        <v>296988</v>
      </c>
      <c r="C8" s="40" t="s">
        <v>111</v>
      </c>
    </row>
    <row r="9" spans="1:4" x14ac:dyDescent="0.25">
      <c r="A9" s="40" t="s">
        <v>114</v>
      </c>
      <c r="B9" s="40">
        <v>263250</v>
      </c>
      <c r="C9" s="40" t="s">
        <v>111</v>
      </c>
    </row>
    <row r="10" spans="1:4" x14ac:dyDescent="0.25">
      <c r="A10" s="40" t="s">
        <v>116</v>
      </c>
      <c r="B10" s="40">
        <v>235048</v>
      </c>
      <c r="C10" s="40" t="s">
        <v>111</v>
      </c>
    </row>
    <row r="11" spans="1:4" x14ac:dyDescent="0.25">
      <c r="A11" s="40" t="s">
        <v>64</v>
      </c>
      <c r="B11" s="40">
        <v>221600</v>
      </c>
      <c r="C11" t="s">
        <v>113</v>
      </c>
    </row>
    <row r="12" spans="1:4" x14ac:dyDescent="0.25">
      <c r="A12" s="40" t="s">
        <v>117</v>
      </c>
      <c r="B12" s="40">
        <v>202631</v>
      </c>
      <c r="C12" s="40" t="s">
        <v>111</v>
      </c>
    </row>
    <row r="13" spans="1:4" x14ac:dyDescent="0.25">
      <c r="A13" s="40" t="s">
        <v>118</v>
      </c>
      <c r="B13" s="40">
        <v>176082</v>
      </c>
      <c r="C13" s="40" t="s">
        <v>111</v>
      </c>
    </row>
    <row r="14" spans="1:4" x14ac:dyDescent="0.25">
      <c r="A14" s="120" t="s">
        <v>160</v>
      </c>
      <c r="B14" s="120"/>
      <c r="C14" s="120"/>
    </row>
  </sheetData>
  <mergeCells count="2">
    <mergeCell ref="A2:C2"/>
    <mergeCell ref="A14:C14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5B7F9-AC20-4833-8B6C-05877A0C40F9}">
  <dimension ref="A1:E44"/>
  <sheetViews>
    <sheetView topLeftCell="A10" workbookViewId="0"/>
  </sheetViews>
  <sheetFormatPr defaultRowHeight="15" x14ac:dyDescent="0.25"/>
  <cols>
    <col min="1" max="1" width="28.85546875" bestFit="1" customWidth="1"/>
    <col min="2" max="2" width="19.85546875" bestFit="1" customWidth="1"/>
    <col min="3" max="3" width="15.28515625" bestFit="1" customWidth="1"/>
    <col min="4" max="4" width="23.5703125" customWidth="1"/>
    <col min="5" max="5" width="15.28515625" bestFit="1" customWidth="1"/>
  </cols>
  <sheetData>
    <row r="1" spans="1:5" x14ac:dyDescent="0.25">
      <c r="A1" t="s">
        <v>120</v>
      </c>
    </row>
    <row r="2" spans="1:5" x14ac:dyDescent="0.25">
      <c r="A2" s="122" t="s">
        <v>121</v>
      </c>
      <c r="B2" s="122"/>
      <c r="C2" s="122"/>
      <c r="D2" s="122"/>
      <c r="E2" s="122"/>
    </row>
    <row r="3" spans="1:5" x14ac:dyDescent="0.25">
      <c r="A3" s="26"/>
      <c r="B3" s="26"/>
      <c r="C3" s="26"/>
      <c r="D3" s="27"/>
      <c r="E3" s="27"/>
    </row>
    <row r="4" spans="1:5" x14ac:dyDescent="0.25">
      <c r="A4" s="28" t="s">
        <v>57</v>
      </c>
      <c r="B4" s="29" t="s">
        <v>14</v>
      </c>
      <c r="C4" s="29" t="s">
        <v>58</v>
      </c>
      <c r="D4" s="29" t="s">
        <v>15</v>
      </c>
      <c r="E4" s="29" t="s">
        <v>58</v>
      </c>
    </row>
    <row r="5" spans="1:5" x14ac:dyDescent="0.25">
      <c r="A5" t="s">
        <v>5</v>
      </c>
      <c r="B5" s="31">
        <v>10696664</v>
      </c>
      <c r="C5" s="11">
        <v>100</v>
      </c>
      <c r="D5" s="1">
        <v>18948934</v>
      </c>
      <c r="E5" s="4">
        <v>100</v>
      </c>
    </row>
    <row r="6" spans="1:5" x14ac:dyDescent="0.25">
      <c r="A6" t="s">
        <v>0</v>
      </c>
      <c r="B6" s="31">
        <v>220455</v>
      </c>
      <c r="C6" s="11">
        <f>(B6/$B$5)*100</f>
        <v>2.0609696630650451</v>
      </c>
      <c r="D6" s="1">
        <v>4010916</v>
      </c>
      <c r="E6" s="4">
        <f>(D6/$D$5)*100</f>
        <v>21.166974353280242</v>
      </c>
    </row>
    <row r="7" spans="1:5" x14ac:dyDescent="0.25">
      <c r="A7" t="s">
        <v>1</v>
      </c>
      <c r="B7" s="31">
        <v>164338</v>
      </c>
      <c r="C7" s="11">
        <f t="shared" ref="C7:C10" si="0">(B7/$B$5)*100</f>
        <v>1.5363481549013787</v>
      </c>
      <c r="D7" s="1">
        <v>610784</v>
      </c>
      <c r="E7" s="4">
        <f t="shared" ref="E7:E10" si="1">(D7/$D$5)*100</f>
        <v>3.2233158867934208</v>
      </c>
    </row>
    <row r="8" spans="1:5" x14ac:dyDescent="0.25">
      <c r="A8" t="s">
        <v>2</v>
      </c>
      <c r="B8" s="31">
        <v>102272</v>
      </c>
      <c r="C8" s="11">
        <f t="shared" si="0"/>
        <v>0.95611117634432574</v>
      </c>
      <c r="D8" s="1">
        <v>1027452</v>
      </c>
      <c r="E8" s="4">
        <f t="shared" si="1"/>
        <v>5.4222153077318227</v>
      </c>
    </row>
    <row r="9" spans="1:5" x14ac:dyDescent="0.25">
      <c r="A9" t="s">
        <v>3</v>
      </c>
      <c r="B9" s="31">
        <v>10047575</v>
      </c>
      <c r="C9" s="11">
        <f t="shared" si="0"/>
        <v>93.931855763628732</v>
      </c>
      <c r="D9" s="1">
        <v>12634412</v>
      </c>
      <c r="E9" s="4">
        <f t="shared" si="1"/>
        <v>66.676109590122593</v>
      </c>
    </row>
    <row r="10" spans="1:5" x14ac:dyDescent="0.25">
      <c r="A10" s="17" t="s">
        <v>4</v>
      </c>
      <c r="B10" s="32">
        <v>162024</v>
      </c>
      <c r="C10" s="11">
        <f t="shared" si="0"/>
        <v>1.5147152420605154</v>
      </c>
      <c r="D10" s="25">
        <v>665370</v>
      </c>
      <c r="E10" s="4">
        <f t="shared" si="1"/>
        <v>3.5113848620719241</v>
      </c>
    </row>
    <row r="11" spans="1:5" x14ac:dyDescent="0.25">
      <c r="A11" s="59" t="s">
        <v>160</v>
      </c>
      <c r="B11" s="59"/>
      <c r="C11" s="59"/>
      <c r="D11" s="33"/>
      <c r="E11" s="33"/>
    </row>
    <row r="14" spans="1:5" ht="15" customHeight="1" x14ac:dyDescent="0.25">
      <c r="A14" s="125" t="s">
        <v>122</v>
      </c>
      <c r="B14" s="125"/>
      <c r="C14" s="125"/>
      <c r="D14" s="125"/>
      <c r="E14" s="125"/>
    </row>
    <row r="15" spans="1:5" x14ac:dyDescent="0.25">
      <c r="A15" s="28" t="s">
        <v>61</v>
      </c>
      <c r="B15" s="30" t="s">
        <v>15</v>
      </c>
      <c r="C15" s="30" t="s">
        <v>58</v>
      </c>
      <c r="D15" s="30" t="s">
        <v>14</v>
      </c>
      <c r="E15" s="30" t="s">
        <v>58</v>
      </c>
    </row>
    <row r="16" spans="1:5" x14ac:dyDescent="0.25">
      <c r="A16" s="37" t="s">
        <v>5</v>
      </c>
      <c r="B16" s="38">
        <v>18948934</v>
      </c>
      <c r="C16" s="62">
        <v>100</v>
      </c>
      <c r="D16" s="38">
        <v>10696664</v>
      </c>
      <c r="E16" s="62">
        <v>100</v>
      </c>
    </row>
    <row r="17" spans="1:5" x14ac:dyDescent="0.25">
      <c r="A17" s="37" t="s">
        <v>76</v>
      </c>
      <c r="B17" s="38">
        <v>4179667</v>
      </c>
      <c r="C17" s="62">
        <v>22.057531046337488</v>
      </c>
      <c r="D17" s="38">
        <v>3231248</v>
      </c>
      <c r="E17" s="62">
        <v>30.207997558865081</v>
      </c>
    </row>
    <row r="18" spans="1:5" x14ac:dyDescent="0.25">
      <c r="A18" s="37" t="s">
        <v>65</v>
      </c>
      <c r="B18" s="38">
        <v>3187776</v>
      </c>
      <c r="C18" s="62">
        <v>16.822983287608686</v>
      </c>
      <c r="D18" s="38">
        <v>71365</v>
      </c>
      <c r="E18" s="62">
        <v>0.66717062441149877</v>
      </c>
    </row>
    <row r="19" spans="1:5" x14ac:dyDescent="0.25">
      <c r="A19" s="37" t="s">
        <v>77</v>
      </c>
      <c r="B19" s="38">
        <v>2350121</v>
      </c>
      <c r="C19" s="62">
        <v>12.402391606831287</v>
      </c>
      <c r="D19" s="38">
        <v>2346845</v>
      </c>
      <c r="E19" s="62">
        <v>21.93997119101806</v>
      </c>
    </row>
    <row r="20" spans="1:5" x14ac:dyDescent="0.25">
      <c r="A20" s="37" t="s">
        <v>78</v>
      </c>
      <c r="B20" s="38">
        <v>2318568</v>
      </c>
      <c r="C20" s="62">
        <v>12.235875643453083</v>
      </c>
      <c r="D20" s="38">
        <v>1097351</v>
      </c>
      <c r="E20" s="62">
        <v>10.258815271752015</v>
      </c>
    </row>
    <row r="21" spans="1:5" x14ac:dyDescent="0.25">
      <c r="A21" s="37" t="s">
        <v>87</v>
      </c>
      <c r="B21" s="38">
        <v>1635678</v>
      </c>
      <c r="C21" s="62">
        <v>8.632031754398426</v>
      </c>
      <c r="D21" s="38">
        <v>1835550</v>
      </c>
      <c r="E21" s="62">
        <v>17.160022975387466</v>
      </c>
    </row>
    <row r="22" spans="1:5" x14ac:dyDescent="0.25">
      <c r="A22" s="37" t="s">
        <v>85</v>
      </c>
      <c r="B22" s="38">
        <v>794126</v>
      </c>
      <c r="C22" s="62">
        <v>4.190874272927438</v>
      </c>
      <c r="D22" s="38">
        <v>439429</v>
      </c>
      <c r="E22" s="62">
        <v>4.108093887963574</v>
      </c>
    </row>
    <row r="23" spans="1:5" x14ac:dyDescent="0.25">
      <c r="A23" s="37" t="s">
        <v>86</v>
      </c>
      <c r="B23" s="38">
        <v>610214</v>
      </c>
      <c r="C23" s="62">
        <v>3.2203078020114484</v>
      </c>
      <c r="D23" s="38">
        <v>649136</v>
      </c>
      <c r="E23" s="62">
        <v>6.0685836256986292</v>
      </c>
    </row>
    <row r="24" spans="1:5" x14ac:dyDescent="0.25">
      <c r="A24" s="37" t="s">
        <v>67</v>
      </c>
      <c r="B24" s="38">
        <v>556512</v>
      </c>
      <c r="C24" s="62">
        <v>2.9369039968158632</v>
      </c>
      <c r="D24" s="38">
        <v>115718</v>
      </c>
      <c r="E24" s="62">
        <v>1.0818139188068354</v>
      </c>
    </row>
    <row r="25" spans="1:5" x14ac:dyDescent="0.25">
      <c r="A25" s="37" t="s">
        <v>35</v>
      </c>
      <c r="B25" s="38">
        <v>456653</v>
      </c>
      <c r="C25" s="62">
        <v>2.4099139297229071</v>
      </c>
      <c r="D25" s="38">
        <v>35746</v>
      </c>
      <c r="E25" s="62">
        <v>0.33417895523314556</v>
      </c>
    </row>
    <row r="26" spans="1:5" x14ac:dyDescent="0.25">
      <c r="A26" s="37" t="s">
        <v>38</v>
      </c>
      <c r="B26" s="38">
        <v>435618</v>
      </c>
      <c r="C26" s="62">
        <v>2.2989050465846783</v>
      </c>
      <c r="D26" s="38">
        <v>30176</v>
      </c>
      <c r="E26" s="62">
        <v>0.28210664558595089</v>
      </c>
    </row>
    <row r="27" spans="1:5" x14ac:dyDescent="0.25">
      <c r="A27" s="37" t="s">
        <v>72</v>
      </c>
      <c r="B27" s="38">
        <v>342122</v>
      </c>
      <c r="C27" s="62">
        <v>1.8054947048736356</v>
      </c>
      <c r="D27" s="38">
        <v>56671</v>
      </c>
      <c r="E27" s="62">
        <v>0.52980069300110766</v>
      </c>
    </row>
    <row r="28" spans="1:5" x14ac:dyDescent="0.25">
      <c r="A28" s="37" t="s">
        <v>80</v>
      </c>
      <c r="B28" s="38">
        <v>296261</v>
      </c>
      <c r="C28" s="62">
        <v>1.5634705361262011</v>
      </c>
      <c r="D28" s="38">
        <v>67422</v>
      </c>
      <c r="E28" s="62">
        <v>0.63030866445837697</v>
      </c>
    </row>
    <row r="29" spans="1:5" x14ac:dyDescent="0.25">
      <c r="A29" s="37" t="s">
        <v>83</v>
      </c>
      <c r="B29" s="38">
        <v>292217</v>
      </c>
      <c r="C29" s="62">
        <v>1.5421289661993651</v>
      </c>
      <c r="D29" s="38">
        <v>359757</v>
      </c>
      <c r="E29" s="62">
        <v>3.3632635371177408</v>
      </c>
    </row>
    <row r="30" spans="1:5" x14ac:dyDescent="0.25">
      <c r="A30" s="37" t="s">
        <v>70</v>
      </c>
      <c r="B30" s="38">
        <v>266628</v>
      </c>
      <c r="C30" s="62">
        <v>1.407087068855694</v>
      </c>
      <c r="D30" s="38">
        <v>33372</v>
      </c>
      <c r="E30" s="62">
        <v>0.31198511984671107</v>
      </c>
    </row>
    <row r="31" spans="1:5" x14ac:dyDescent="0.25">
      <c r="A31" s="37" t="s">
        <v>39</v>
      </c>
      <c r="B31" s="38">
        <v>265826</v>
      </c>
      <c r="C31" s="62">
        <v>1.4028546407940414</v>
      </c>
      <c r="D31" s="38">
        <v>81824</v>
      </c>
      <c r="E31" s="62">
        <v>0.76494877281365481</v>
      </c>
    </row>
    <row r="32" spans="1:5" x14ac:dyDescent="0.25">
      <c r="A32" s="37" t="s">
        <v>37</v>
      </c>
      <c r="B32" s="38">
        <v>188602</v>
      </c>
      <c r="C32" s="62">
        <v>0.99531720359572728</v>
      </c>
      <c r="D32" s="38">
        <v>78718</v>
      </c>
      <c r="E32" s="62">
        <v>0.73591168237125149</v>
      </c>
    </row>
    <row r="33" spans="1:5" x14ac:dyDescent="0.25">
      <c r="A33" s="37" t="s">
        <v>84</v>
      </c>
      <c r="B33" s="38">
        <v>157560</v>
      </c>
      <c r="C33" s="62">
        <v>0.83149796183785329</v>
      </c>
      <c r="D33" s="38">
        <v>20837</v>
      </c>
      <c r="E33" s="62">
        <v>0.19479905136779094</v>
      </c>
    </row>
    <row r="34" spans="1:5" x14ac:dyDescent="0.25">
      <c r="A34" s="37" t="s">
        <v>81</v>
      </c>
      <c r="B34" s="38">
        <v>142080</v>
      </c>
      <c r="C34" s="62">
        <v>0.74980471196954934</v>
      </c>
      <c r="D34" s="38">
        <v>28451</v>
      </c>
      <c r="E34" s="62">
        <v>0.2659801224007784</v>
      </c>
    </row>
    <row r="35" spans="1:5" x14ac:dyDescent="0.25">
      <c r="A35" s="37" t="s">
        <v>36</v>
      </c>
      <c r="B35" s="38">
        <v>113826</v>
      </c>
      <c r="C35" s="62">
        <v>0.60069869893472638</v>
      </c>
      <c r="D35" s="38">
        <v>33090</v>
      </c>
      <c r="E35" s="62">
        <v>0.3093487838825264</v>
      </c>
    </row>
    <row r="36" spans="1:5" x14ac:dyDescent="0.25">
      <c r="A36" s="37" t="s">
        <v>74</v>
      </c>
      <c r="B36" s="38">
        <v>95202</v>
      </c>
      <c r="C36" s="62">
        <v>0.50241348669006924</v>
      </c>
      <c r="D36" s="38">
        <v>11365</v>
      </c>
      <c r="E36" s="62">
        <v>0.10624807884028141</v>
      </c>
    </row>
    <row r="37" spans="1:5" x14ac:dyDescent="0.25">
      <c r="A37" s="37" t="s">
        <v>88</v>
      </c>
      <c r="B37" s="38">
        <v>88223</v>
      </c>
      <c r="C37" s="62">
        <v>0.46558291880693659</v>
      </c>
      <c r="D37" s="38">
        <v>12496</v>
      </c>
      <c r="E37" s="62">
        <v>0.11682146882429888</v>
      </c>
    </row>
    <row r="38" spans="1:5" x14ac:dyDescent="0.25">
      <c r="A38" s="37" t="s">
        <v>82</v>
      </c>
      <c r="B38" s="38">
        <v>44284</v>
      </c>
      <c r="C38" s="62">
        <v>0.23370180085064413</v>
      </c>
      <c r="D38" s="38">
        <v>13392</v>
      </c>
      <c r="E38" s="62">
        <v>0.12519791217149573</v>
      </c>
    </row>
    <row r="39" spans="1:5" x14ac:dyDescent="0.25">
      <c r="A39" s="37" t="s">
        <v>89</v>
      </c>
      <c r="B39" s="38">
        <v>41547</v>
      </c>
      <c r="C39" s="62">
        <v>0.21925771655545373</v>
      </c>
      <c r="D39" s="38">
        <v>14669</v>
      </c>
      <c r="E39" s="62">
        <v>0.1371362136830698</v>
      </c>
    </row>
    <row r="40" spans="1:5" x14ac:dyDescent="0.25">
      <c r="A40" s="37" t="s">
        <v>79</v>
      </c>
      <c r="B40" s="38">
        <v>35776</v>
      </c>
      <c r="C40" s="62">
        <v>0.18880217747341355</v>
      </c>
      <c r="D40" s="38">
        <v>15557</v>
      </c>
      <c r="E40" s="62">
        <v>0.14543786735752379</v>
      </c>
    </row>
    <row r="41" spans="1:5" x14ac:dyDescent="0.25">
      <c r="A41" s="37" t="s">
        <v>91</v>
      </c>
      <c r="B41" s="38">
        <v>29370</v>
      </c>
      <c r="C41" s="62">
        <v>0.15499552639742162</v>
      </c>
      <c r="D41" s="38">
        <v>11115</v>
      </c>
      <c r="E41" s="62">
        <v>0.10391090156706802</v>
      </c>
    </row>
    <row r="42" spans="1:5" x14ac:dyDescent="0.25">
      <c r="A42" s="37" t="s">
        <v>90</v>
      </c>
      <c r="B42" s="38">
        <v>21355</v>
      </c>
      <c r="C42" s="62">
        <v>0.11269763248951102</v>
      </c>
      <c r="D42" s="38">
        <v>3260</v>
      </c>
      <c r="E42" s="62">
        <v>3.0476791642702807E-2</v>
      </c>
    </row>
    <row r="43" spans="1:5" x14ac:dyDescent="0.25">
      <c r="A43" s="41" t="s">
        <v>92</v>
      </c>
      <c r="B43" s="42">
        <v>3122</v>
      </c>
      <c r="C43" s="62">
        <v>1.6475860858452512E-2</v>
      </c>
      <c r="D43" s="42">
        <v>2104</v>
      </c>
      <c r="E43" s="62">
        <v>1.9669683931364021E-2</v>
      </c>
    </row>
    <row r="44" spans="1:5" x14ac:dyDescent="0.25">
      <c r="A44" s="59" t="s">
        <v>160</v>
      </c>
      <c r="B44" s="59"/>
      <c r="C44" s="59"/>
      <c r="E44" s="33"/>
    </row>
  </sheetData>
  <sortState ref="A16:E44">
    <sortCondition descending="1" ref="B16"/>
  </sortState>
  <mergeCells count="2">
    <mergeCell ref="A2:E2"/>
    <mergeCell ref="A14:E14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63048-9FC4-4801-B6CA-9039EDF6F4EC}">
  <dimension ref="A2:E38"/>
  <sheetViews>
    <sheetView topLeftCell="A10" workbookViewId="0"/>
  </sheetViews>
  <sheetFormatPr defaultRowHeight="15" x14ac:dyDescent="0.25"/>
  <cols>
    <col min="1" max="1" width="26.42578125" bestFit="1" customWidth="1"/>
    <col min="2" max="2" width="21.5703125" customWidth="1"/>
    <col min="3" max="3" width="15.28515625" bestFit="1" customWidth="1"/>
  </cols>
  <sheetData>
    <row r="2" spans="1:5" ht="15" customHeight="1" x14ac:dyDescent="0.25">
      <c r="A2" s="122" t="s">
        <v>157</v>
      </c>
      <c r="B2" s="122"/>
      <c r="C2" s="122"/>
      <c r="D2" s="65"/>
      <c r="E2" s="65"/>
    </row>
    <row r="3" spans="1:5" x14ac:dyDescent="0.25">
      <c r="A3" s="26"/>
      <c r="B3" s="26"/>
      <c r="C3" s="26"/>
      <c r="D3" s="63"/>
      <c r="E3" s="63"/>
    </row>
    <row r="4" spans="1:5" x14ac:dyDescent="0.25">
      <c r="A4" s="28" t="s">
        <v>124</v>
      </c>
      <c r="B4" s="29" t="s">
        <v>123</v>
      </c>
      <c r="C4" s="30" t="s">
        <v>58</v>
      </c>
      <c r="D4" s="64"/>
      <c r="E4" s="64"/>
    </row>
    <row r="5" spans="1:5" x14ac:dyDescent="0.25">
      <c r="A5" t="s">
        <v>5</v>
      </c>
      <c r="B5" s="5">
        <v>41443594</v>
      </c>
      <c r="C5" s="11">
        <v>100</v>
      </c>
    </row>
    <row r="6" spans="1:5" x14ac:dyDescent="0.25">
      <c r="A6" t="s">
        <v>4</v>
      </c>
      <c r="B6" s="5">
        <v>1563123</v>
      </c>
      <c r="C6" s="11">
        <v>3.7716878512032523</v>
      </c>
    </row>
    <row r="7" spans="1:5" x14ac:dyDescent="0.25">
      <c r="A7" t="s">
        <v>3</v>
      </c>
      <c r="B7" s="5">
        <v>5740314</v>
      </c>
      <c r="C7" s="11">
        <v>13.850907814607005</v>
      </c>
    </row>
    <row r="8" spans="1:5" x14ac:dyDescent="0.25">
      <c r="A8" t="s">
        <v>1</v>
      </c>
      <c r="B8" s="5">
        <v>7006826</v>
      </c>
      <c r="C8" s="11">
        <v>16.906897601593144</v>
      </c>
    </row>
    <row r="9" spans="1:5" x14ac:dyDescent="0.25">
      <c r="A9" t="s">
        <v>0</v>
      </c>
      <c r="B9" s="68">
        <v>20594238</v>
      </c>
      <c r="C9" s="11">
        <v>49.692210574208403</v>
      </c>
    </row>
    <row r="10" spans="1:5" x14ac:dyDescent="0.25">
      <c r="A10" t="s">
        <v>2</v>
      </c>
      <c r="B10" s="5">
        <v>6539093</v>
      </c>
      <c r="C10" s="11">
        <v>15.778296158388194</v>
      </c>
    </row>
    <row r="11" spans="1:5" x14ac:dyDescent="0.25">
      <c r="A11" t="s">
        <v>74</v>
      </c>
      <c r="B11" s="5">
        <v>190235</v>
      </c>
      <c r="C11" s="11">
        <v>0.45902148351323008</v>
      </c>
    </row>
    <row r="12" spans="1:5" x14ac:dyDescent="0.25">
      <c r="A12" t="s">
        <v>88</v>
      </c>
      <c r="B12" s="5">
        <v>142980</v>
      </c>
      <c r="C12" s="11">
        <v>0.34499903652178432</v>
      </c>
    </row>
    <row r="13" spans="1:5" x14ac:dyDescent="0.25">
      <c r="A13" t="s">
        <v>89</v>
      </c>
      <c r="B13" s="5">
        <v>76273</v>
      </c>
      <c r="C13" s="11">
        <v>0.18404050575343442</v>
      </c>
    </row>
    <row r="14" spans="1:5" x14ac:dyDescent="0.25">
      <c r="A14" t="s">
        <v>91</v>
      </c>
      <c r="B14" s="5">
        <v>78510</v>
      </c>
      <c r="C14" s="11">
        <v>0.18943820364614131</v>
      </c>
    </row>
    <row r="15" spans="1:5" x14ac:dyDescent="0.25">
      <c r="A15" t="s">
        <v>39</v>
      </c>
      <c r="B15" s="5">
        <v>725414</v>
      </c>
      <c r="C15" s="11">
        <v>1.7503646039964584</v>
      </c>
    </row>
    <row r="16" spans="1:5" x14ac:dyDescent="0.25">
      <c r="A16" t="s">
        <v>92</v>
      </c>
      <c r="B16" s="5">
        <v>30736</v>
      </c>
      <c r="C16" s="11">
        <v>7.4163452136897207E-2</v>
      </c>
    </row>
    <row r="17" spans="1:3" x14ac:dyDescent="0.25">
      <c r="A17" t="s">
        <v>81</v>
      </c>
      <c r="B17" s="5">
        <v>318975</v>
      </c>
      <c r="C17" s="11">
        <v>0.7696605656353066</v>
      </c>
    </row>
    <row r="18" spans="1:3" x14ac:dyDescent="0.25">
      <c r="A18" t="s">
        <v>83</v>
      </c>
      <c r="B18" s="5">
        <v>1031962</v>
      </c>
      <c r="C18" s="11">
        <v>2.4900398358308404</v>
      </c>
    </row>
    <row r="19" spans="1:3" x14ac:dyDescent="0.25">
      <c r="A19" t="s">
        <v>87</v>
      </c>
      <c r="B19" s="5">
        <v>1043091</v>
      </c>
      <c r="C19" s="11">
        <v>2.516893201878196</v>
      </c>
    </row>
    <row r="20" spans="1:3" x14ac:dyDescent="0.25">
      <c r="A20" t="s">
        <v>78</v>
      </c>
      <c r="B20" s="5">
        <v>1171020</v>
      </c>
      <c r="C20" s="11">
        <v>2.8255754073838286</v>
      </c>
    </row>
    <row r="21" spans="1:3" x14ac:dyDescent="0.25">
      <c r="A21" t="s">
        <v>85</v>
      </c>
      <c r="B21" s="5">
        <v>249651</v>
      </c>
      <c r="C21" s="11">
        <v>0.60238742807875201</v>
      </c>
    </row>
    <row r="22" spans="1:3" x14ac:dyDescent="0.25">
      <c r="A22" t="s">
        <v>86</v>
      </c>
      <c r="B22" s="5">
        <v>222591</v>
      </c>
      <c r="C22" s="11">
        <v>0.53709386304672313</v>
      </c>
    </row>
    <row r="23" spans="1:3" x14ac:dyDescent="0.25">
      <c r="A23" t="s">
        <v>77</v>
      </c>
      <c r="B23" s="5">
        <v>682789</v>
      </c>
      <c r="C23" s="11">
        <v>1.6475139680212099</v>
      </c>
    </row>
    <row r="24" spans="1:3" x14ac:dyDescent="0.25">
      <c r="A24" t="s">
        <v>80</v>
      </c>
      <c r="B24" s="5">
        <v>134070</v>
      </c>
      <c r="C24" s="11">
        <v>0.32349993584050651</v>
      </c>
    </row>
    <row r="25" spans="1:3" x14ac:dyDescent="0.25">
      <c r="A25" t="s">
        <v>84</v>
      </c>
      <c r="B25" s="5">
        <v>91070</v>
      </c>
      <c r="C25" s="11">
        <v>0.21974445556049027</v>
      </c>
    </row>
    <row r="26" spans="1:3" x14ac:dyDescent="0.25">
      <c r="A26" t="s">
        <v>76</v>
      </c>
      <c r="B26" s="5">
        <v>1114070</v>
      </c>
      <c r="C26" s="11">
        <v>2.6881597189664581</v>
      </c>
    </row>
    <row r="27" spans="1:3" x14ac:dyDescent="0.25">
      <c r="A27" t="s">
        <v>37</v>
      </c>
      <c r="B27" s="5">
        <v>5247605</v>
      </c>
      <c r="C27" s="11">
        <v>12.662041327786389</v>
      </c>
    </row>
    <row r="28" spans="1:3" x14ac:dyDescent="0.25">
      <c r="A28" t="s">
        <v>82</v>
      </c>
      <c r="B28" s="5">
        <v>241550</v>
      </c>
      <c r="C28" s="11">
        <v>0.58284037817762624</v>
      </c>
    </row>
    <row r="29" spans="1:3" x14ac:dyDescent="0.25">
      <c r="A29" t="s">
        <v>79</v>
      </c>
      <c r="B29" s="5">
        <v>73116</v>
      </c>
      <c r="C29" s="11">
        <v>0.17642292316636438</v>
      </c>
    </row>
    <row r="30" spans="1:3" x14ac:dyDescent="0.25">
      <c r="A30" t="s">
        <v>72</v>
      </c>
      <c r="B30" s="5">
        <v>1444555</v>
      </c>
      <c r="C30" s="11">
        <v>3.485592972462765</v>
      </c>
    </row>
    <row r="31" spans="1:3" x14ac:dyDescent="0.25">
      <c r="A31" t="s">
        <v>67</v>
      </c>
      <c r="B31" s="5">
        <v>6899545</v>
      </c>
      <c r="C31" s="69">
        <v>16.648037329967089</v>
      </c>
    </row>
    <row r="32" spans="1:3" x14ac:dyDescent="0.25">
      <c r="A32" t="s">
        <v>70</v>
      </c>
      <c r="B32" s="5">
        <v>7968232</v>
      </c>
      <c r="C32" s="69">
        <v>19.226691584711499</v>
      </c>
    </row>
    <row r="33" spans="1:3" x14ac:dyDescent="0.25">
      <c r="A33" t="s">
        <v>65</v>
      </c>
      <c r="B33" s="5">
        <v>5726461</v>
      </c>
      <c r="C33" s="69">
        <v>13.817481659529818</v>
      </c>
    </row>
    <row r="34" spans="1:3" x14ac:dyDescent="0.25">
      <c r="A34" t="s">
        <v>38</v>
      </c>
      <c r="B34" s="5">
        <v>1471928</v>
      </c>
      <c r="C34" s="11">
        <v>3.5516417808745064</v>
      </c>
    </row>
    <row r="35" spans="1:3" x14ac:dyDescent="0.25">
      <c r="A35" t="s">
        <v>35</v>
      </c>
      <c r="B35" s="5">
        <v>2945416</v>
      </c>
      <c r="C35" s="11">
        <v>7.1070477140568453</v>
      </c>
    </row>
    <row r="36" spans="1:3" x14ac:dyDescent="0.25">
      <c r="A36" t="s">
        <v>36</v>
      </c>
      <c r="B36" s="5">
        <v>1969922</v>
      </c>
      <c r="C36" s="11">
        <v>4.7532605400969814</v>
      </c>
    </row>
    <row r="37" spans="1:3" x14ac:dyDescent="0.25">
      <c r="A37" s="17" t="s">
        <v>90</v>
      </c>
      <c r="B37" s="24">
        <v>151827</v>
      </c>
      <c r="C37" s="19">
        <v>0.36634612335986111</v>
      </c>
    </row>
    <row r="38" spans="1:3" x14ac:dyDescent="0.25">
      <c r="A38" s="67" t="s">
        <v>160</v>
      </c>
    </row>
  </sheetData>
  <mergeCells count="1">
    <mergeCell ref="A2:C2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CE1C2-61A6-46B7-BCCD-2A33070408DC}">
  <dimension ref="A1:C43"/>
  <sheetViews>
    <sheetView workbookViewId="0">
      <selection activeCell="F20" sqref="F20"/>
    </sheetView>
  </sheetViews>
  <sheetFormatPr defaultRowHeight="15" x14ac:dyDescent="0.25"/>
  <cols>
    <col min="1" max="1" width="57" bestFit="1" customWidth="1"/>
    <col min="2" max="2" width="22" bestFit="1" customWidth="1"/>
    <col min="3" max="3" width="15.28515625" bestFit="1" customWidth="1"/>
  </cols>
  <sheetData>
    <row r="1" spans="1:3" x14ac:dyDescent="0.25">
      <c r="A1" t="s">
        <v>125</v>
      </c>
    </row>
    <row r="3" spans="1:3" x14ac:dyDescent="0.25">
      <c r="A3" t="s">
        <v>161</v>
      </c>
    </row>
    <row r="4" spans="1:3" x14ac:dyDescent="0.25">
      <c r="A4" s="20" t="s">
        <v>57</v>
      </c>
      <c r="B4" s="20" t="s">
        <v>126</v>
      </c>
      <c r="C4" s="20" t="s">
        <v>58</v>
      </c>
    </row>
    <row r="5" spans="1:3" x14ac:dyDescent="0.25">
      <c r="A5" t="s">
        <v>5</v>
      </c>
      <c r="B5" s="5">
        <v>42346250</v>
      </c>
      <c r="C5" s="11">
        <f>(B5/$B$5)*100</f>
        <v>100</v>
      </c>
    </row>
    <row r="6" spans="1:3" x14ac:dyDescent="0.25">
      <c r="A6" t="s">
        <v>4</v>
      </c>
      <c r="B6" s="5">
        <v>890099</v>
      </c>
      <c r="C6" s="11">
        <f t="shared" ref="C6:C10" si="0">(B6/$B$5)*100</f>
        <v>2.1019547185406027</v>
      </c>
    </row>
    <row r="7" spans="1:3" x14ac:dyDescent="0.25">
      <c r="A7" t="s">
        <v>3</v>
      </c>
      <c r="B7" s="5">
        <v>14213315</v>
      </c>
      <c r="C7" s="11">
        <f t="shared" si="0"/>
        <v>33.564518700002957</v>
      </c>
    </row>
    <row r="8" spans="1:3" x14ac:dyDescent="0.25">
      <c r="A8" t="s">
        <v>1</v>
      </c>
      <c r="B8" s="5">
        <v>9239942</v>
      </c>
      <c r="C8" s="11">
        <f t="shared" si="0"/>
        <v>21.819976975529119</v>
      </c>
    </row>
    <row r="9" spans="1:3" x14ac:dyDescent="0.25">
      <c r="A9" t="s">
        <v>0</v>
      </c>
      <c r="B9" s="5">
        <v>16475113</v>
      </c>
      <c r="C9" s="11">
        <f t="shared" si="0"/>
        <v>38.905718924343951</v>
      </c>
    </row>
    <row r="10" spans="1:3" x14ac:dyDescent="0.25">
      <c r="A10" t="s">
        <v>2</v>
      </c>
      <c r="B10" s="5">
        <v>1527781</v>
      </c>
      <c r="C10" s="11">
        <f t="shared" si="0"/>
        <v>3.6078306815833754</v>
      </c>
    </row>
    <row r="11" spans="1:3" x14ac:dyDescent="0.25">
      <c r="A11" s="120" t="s">
        <v>160</v>
      </c>
      <c r="B11" s="120"/>
      <c r="C11" s="120"/>
    </row>
    <row r="13" spans="1:3" x14ac:dyDescent="0.25">
      <c r="A13" t="s">
        <v>127</v>
      </c>
    </row>
    <row r="14" spans="1:3" x14ac:dyDescent="0.25">
      <c r="A14" s="20" t="s">
        <v>61</v>
      </c>
      <c r="B14" s="20" t="s">
        <v>126</v>
      </c>
      <c r="C14" s="20" t="s">
        <v>58</v>
      </c>
    </row>
    <row r="15" spans="1:3" x14ac:dyDescent="0.25">
      <c r="A15" t="s">
        <v>5</v>
      </c>
      <c r="B15" s="5">
        <v>42346250</v>
      </c>
      <c r="C15" s="11">
        <f>(B15/$B$15)*100</f>
        <v>100</v>
      </c>
    </row>
    <row r="16" spans="1:3" x14ac:dyDescent="0.25">
      <c r="A16" t="s">
        <v>74</v>
      </c>
      <c r="B16" s="5">
        <v>81305</v>
      </c>
      <c r="C16" s="11">
        <f t="shared" ref="C16:C42" si="1">(B16/$B$15)*100</f>
        <v>0.19200047229683856</v>
      </c>
    </row>
    <row r="17" spans="1:3" x14ac:dyDescent="0.25">
      <c r="A17" t="s">
        <v>88</v>
      </c>
      <c r="B17" s="5">
        <v>5803</v>
      </c>
      <c r="C17" s="11">
        <f t="shared" si="1"/>
        <v>1.3703692770906516E-2</v>
      </c>
    </row>
    <row r="18" spans="1:3" x14ac:dyDescent="0.25">
      <c r="A18" t="s">
        <v>89</v>
      </c>
      <c r="B18" s="5">
        <v>32577</v>
      </c>
      <c r="C18" s="11">
        <f t="shared" si="1"/>
        <v>7.6930070549340257E-2</v>
      </c>
    </row>
    <row r="19" spans="1:3" x14ac:dyDescent="0.25">
      <c r="A19" t="s">
        <v>91</v>
      </c>
      <c r="B19" s="5">
        <v>110000</v>
      </c>
      <c r="C19" s="11">
        <f t="shared" si="1"/>
        <v>0.25976326120967025</v>
      </c>
    </row>
    <row r="20" spans="1:3" x14ac:dyDescent="0.25">
      <c r="A20" t="s">
        <v>39</v>
      </c>
      <c r="B20" s="5">
        <v>558604</v>
      </c>
      <c r="C20" s="11">
        <f t="shared" si="1"/>
        <v>1.3191345160433332</v>
      </c>
    </row>
    <row r="21" spans="1:3" x14ac:dyDescent="0.25">
      <c r="A21" t="s">
        <v>92</v>
      </c>
      <c r="B21" s="5">
        <v>14782</v>
      </c>
      <c r="C21" s="11">
        <f t="shared" si="1"/>
        <v>3.4907459338194051E-2</v>
      </c>
    </row>
    <row r="22" spans="1:3" x14ac:dyDescent="0.25">
      <c r="A22" t="s">
        <v>81</v>
      </c>
      <c r="B22" s="5">
        <v>87028</v>
      </c>
      <c r="C22" s="11">
        <f t="shared" si="1"/>
        <v>0.20551524633231985</v>
      </c>
    </row>
    <row r="23" spans="1:3" x14ac:dyDescent="0.25">
      <c r="A23" t="s">
        <v>83</v>
      </c>
      <c r="B23" s="5">
        <v>2261672</v>
      </c>
      <c r="C23" s="11">
        <f t="shared" si="1"/>
        <v>5.3409026773327035</v>
      </c>
    </row>
    <row r="24" spans="1:3" x14ac:dyDescent="0.25">
      <c r="A24" t="s">
        <v>87</v>
      </c>
      <c r="B24" s="5">
        <v>5224833</v>
      </c>
      <c r="C24" s="69">
        <f t="shared" si="1"/>
        <v>12.338360539599138</v>
      </c>
    </row>
    <row r="25" spans="1:3" x14ac:dyDescent="0.25">
      <c r="A25" t="s">
        <v>78</v>
      </c>
      <c r="B25" s="5">
        <v>2113192</v>
      </c>
      <c r="C25" s="11">
        <f t="shared" si="1"/>
        <v>4.9902695043835053</v>
      </c>
    </row>
    <row r="26" spans="1:3" x14ac:dyDescent="0.25">
      <c r="A26" t="s">
        <v>85</v>
      </c>
      <c r="B26" s="5">
        <v>301012</v>
      </c>
      <c r="C26" s="11">
        <f t="shared" si="1"/>
        <v>0.71083507984768435</v>
      </c>
    </row>
    <row r="27" spans="1:3" x14ac:dyDescent="0.25">
      <c r="A27" t="s">
        <v>86</v>
      </c>
      <c r="B27" s="5">
        <v>199227</v>
      </c>
      <c r="C27" s="11">
        <f t="shared" si="1"/>
        <v>0.47047141128199077</v>
      </c>
    </row>
    <row r="28" spans="1:3" x14ac:dyDescent="0.25">
      <c r="A28" t="s">
        <v>77</v>
      </c>
      <c r="B28" s="5">
        <v>616426</v>
      </c>
      <c r="C28" s="11">
        <f t="shared" si="1"/>
        <v>1.455680255040293</v>
      </c>
    </row>
    <row r="29" spans="1:3" x14ac:dyDescent="0.25">
      <c r="A29" t="s">
        <v>80</v>
      </c>
      <c r="B29" s="5">
        <v>242148</v>
      </c>
      <c r="C29" s="11">
        <f t="shared" si="1"/>
        <v>0.57182867432181128</v>
      </c>
    </row>
    <row r="30" spans="1:3" x14ac:dyDescent="0.25">
      <c r="A30" t="s">
        <v>84</v>
      </c>
      <c r="B30" s="5">
        <v>41308</v>
      </c>
      <c r="C30" s="11">
        <f t="shared" si="1"/>
        <v>9.7548189036809632E-2</v>
      </c>
    </row>
    <row r="31" spans="1:3" x14ac:dyDescent="0.25">
      <c r="A31" t="s">
        <v>76</v>
      </c>
      <c r="B31" s="5">
        <v>3213497</v>
      </c>
      <c r="C31" s="11">
        <f t="shared" si="1"/>
        <v>7.5886223691590162</v>
      </c>
    </row>
    <row r="32" spans="1:3" x14ac:dyDescent="0.25">
      <c r="A32" t="s">
        <v>37</v>
      </c>
      <c r="B32" s="5">
        <v>4077462</v>
      </c>
      <c r="C32" s="69">
        <f t="shared" si="1"/>
        <v>9.628862059804586</v>
      </c>
    </row>
    <row r="33" spans="1:3" x14ac:dyDescent="0.25">
      <c r="A33" t="s">
        <v>82</v>
      </c>
      <c r="B33" s="5">
        <v>620407</v>
      </c>
      <c r="C33" s="11">
        <f t="shared" si="1"/>
        <v>1.46508132361189</v>
      </c>
    </row>
    <row r="34" spans="1:3" x14ac:dyDescent="0.25">
      <c r="A34" t="s">
        <v>79</v>
      </c>
      <c r="B34" s="5">
        <v>412375</v>
      </c>
      <c r="C34" s="11">
        <f t="shared" si="1"/>
        <v>0.97381704401216174</v>
      </c>
    </row>
    <row r="35" spans="1:3" x14ac:dyDescent="0.25">
      <c r="A35" t="s">
        <v>72</v>
      </c>
      <c r="B35" s="5">
        <v>4129698</v>
      </c>
      <c r="C35" s="69">
        <f t="shared" si="1"/>
        <v>9.7522165481004812</v>
      </c>
    </row>
    <row r="36" spans="1:3" x14ac:dyDescent="0.25">
      <c r="A36" t="s">
        <v>67</v>
      </c>
      <c r="B36" s="5">
        <v>6293757</v>
      </c>
      <c r="C36" s="69">
        <f t="shared" si="1"/>
        <v>14.862607668919917</v>
      </c>
    </row>
    <row r="37" spans="1:3" x14ac:dyDescent="0.25">
      <c r="A37" t="s">
        <v>70</v>
      </c>
      <c r="B37" s="5">
        <v>3753299</v>
      </c>
      <c r="C37" s="11">
        <f t="shared" si="1"/>
        <v>8.8633562594090378</v>
      </c>
    </row>
    <row r="38" spans="1:3" x14ac:dyDescent="0.25">
      <c r="A38" t="s">
        <v>65</v>
      </c>
      <c r="B38" s="5">
        <v>6428057</v>
      </c>
      <c r="C38" s="69">
        <f t="shared" si="1"/>
        <v>15.179754996014996</v>
      </c>
    </row>
    <row r="39" spans="1:3" x14ac:dyDescent="0.25">
      <c r="A39" t="s">
        <v>38</v>
      </c>
      <c r="B39" s="5">
        <v>714343</v>
      </c>
      <c r="C39" s="11">
        <f t="shared" si="1"/>
        <v>1.6869097027481774</v>
      </c>
    </row>
    <row r="40" spans="1:3" x14ac:dyDescent="0.25">
      <c r="A40" t="s">
        <v>35</v>
      </c>
      <c r="B40" s="5">
        <v>466214</v>
      </c>
      <c r="C40" s="11">
        <f t="shared" si="1"/>
        <v>1.1009569914691384</v>
      </c>
    </row>
    <row r="41" spans="1:3" x14ac:dyDescent="0.25">
      <c r="A41" t="s">
        <v>36</v>
      </c>
      <c r="B41" s="5">
        <v>336155</v>
      </c>
      <c r="C41" s="11">
        <f t="shared" si="1"/>
        <v>0.7938247188357882</v>
      </c>
    </row>
    <row r="42" spans="1:3" x14ac:dyDescent="0.25">
      <c r="A42" t="s">
        <v>90</v>
      </c>
      <c r="B42" s="5">
        <v>11069</v>
      </c>
      <c r="C42" s="11">
        <f t="shared" si="1"/>
        <v>2.6139268530271275E-2</v>
      </c>
    </row>
    <row r="43" spans="1:3" x14ac:dyDescent="0.25">
      <c r="A43" s="120" t="s">
        <v>160</v>
      </c>
      <c r="B43" s="120"/>
      <c r="C43" s="120"/>
    </row>
  </sheetData>
  <mergeCells count="2">
    <mergeCell ref="A11:C11"/>
    <mergeCell ref="A43:C4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1 INFOGRÁFICO GERAL</vt:lpstr>
      <vt:lpstr>2 INFOGRÁFICO BOVINOS UF</vt:lpstr>
      <vt:lpstr>3 GRÁFICO BOVINOS REGIÕES</vt:lpstr>
      <vt:lpstr>4,5 e 6 INFOGRÁFICOS LEITE</vt:lpstr>
      <vt:lpstr>7 e 8 INFOG. GALINAC,GALINH,OVO</vt:lpstr>
      <vt:lpstr>9 INFOGRÁF. VALOR PRODUÇÃO</vt:lpstr>
      <vt:lpstr>10 INFOGRÁF. CAPRINOS &amp; OVINOS</vt:lpstr>
      <vt:lpstr>11 INFOGRÁF. SUÍNOS</vt:lpstr>
      <vt:lpstr>12 INFOGRÁF. MEL</vt:lpstr>
      <vt:lpstr>13 INFOGRÁF. PISCICULTURA</vt:lpstr>
      <vt:lpstr>14 INFOGRÁF. CAMARÃO</vt:lpstr>
      <vt:lpstr>15 INFOGRÁF. OSTRAS VIEIRAS MEX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dos Santos Sguilla de Oliveira</dc:creator>
  <cp:lastModifiedBy>Pedro Mendonca Renaux Wanderley</cp:lastModifiedBy>
  <dcterms:created xsi:type="dcterms:W3CDTF">2019-08-07T15:41:53Z</dcterms:created>
  <dcterms:modified xsi:type="dcterms:W3CDTF">2019-09-20T12:31:31Z</dcterms:modified>
</cp:coreProperties>
</file>