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00535201\Publico_IBGE\GEADD\ESPOP\2. POPULAÇÕES\ESTIMATIVAS\ESTIMATIVAS 2017\Release\"/>
    </mc:Choice>
  </mc:AlternateContent>
  <bookViews>
    <workbookView xWindow="0" yWindow="0" windowWidth="28800" windowHeight="11700" tabRatio="832" activeTab="5"/>
  </bookViews>
  <sheets>
    <sheet name="TABELA 1" sheetId="1" r:id="rId1"/>
    <sheet name="TABELA 2" sheetId="3" r:id="rId2"/>
    <sheet name="TABELA3" sheetId="2" r:id="rId3"/>
    <sheet name="TABELA4" sheetId="4" r:id="rId4"/>
    <sheet name="TABELA5" sheetId="5" r:id="rId5"/>
    <sheet name="GRAFICO1" sheetId="7" r:id="rId6"/>
    <sheet name="GRAFICO 2" sheetId="9" r:id="rId7"/>
    <sheet name="Ranking POP UF" sheetId="8" r:id="rId8"/>
  </sheets>
  <externalReferences>
    <externalReference r:id="rId9"/>
  </externalReferences>
  <definedNames>
    <definedName name="_xlnm._FilterDatabase" localSheetId="7" hidden="1">'Ranking POP UF'!$A$2:$C$2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  <c r="C32" i="4" l="1"/>
  <c r="H5" i="9"/>
  <c r="D29" i="8"/>
  <c r="D3" i="8"/>
  <c r="I5" i="7" l="1"/>
  <c r="D32" i="5" l="1"/>
  <c r="D24" i="2"/>
  <c r="D23" i="2"/>
  <c r="D22" i="1"/>
  <c r="D21" i="1"/>
  <c r="D26" i="3" l="1"/>
  <c r="D25" i="3"/>
  <c r="D32" i="4"/>
</calcChain>
</file>

<file path=xl/sharedStrings.xml><?xml version="1.0" encoding="utf-8"?>
<sst xmlns="http://schemas.openxmlformats.org/spreadsheetml/2006/main" count="452" uniqueCount="235">
  <si>
    <t>MUNICÍPIOS COM MAIS DE 1 MILHÃO DE HABITANTES</t>
  </si>
  <si>
    <t>ORDEM</t>
  </si>
  <si>
    <t>UF</t>
  </si>
  <si>
    <t>MUNICÍPIO</t>
  </si>
  <si>
    <t>POPULAÇÃO 2017</t>
  </si>
  <si>
    <t>1º</t>
  </si>
  <si>
    <t>SP</t>
  </si>
  <si>
    <t>São Paulo</t>
  </si>
  <si>
    <t>2º</t>
  </si>
  <si>
    <t>RJ</t>
  </si>
  <si>
    <t>Rio de Janeiro</t>
  </si>
  <si>
    <t>3º</t>
  </si>
  <si>
    <t>DF</t>
  </si>
  <si>
    <t>Brasília</t>
  </si>
  <si>
    <t>4º</t>
  </si>
  <si>
    <t>BA</t>
  </si>
  <si>
    <t>Salvador</t>
  </si>
  <si>
    <t>5º</t>
  </si>
  <si>
    <t>CE</t>
  </si>
  <si>
    <t>Fortaleza</t>
  </si>
  <si>
    <t>6º</t>
  </si>
  <si>
    <t>MG</t>
  </si>
  <si>
    <t>Belo Horizonte</t>
  </si>
  <si>
    <t>7º</t>
  </si>
  <si>
    <t>AM</t>
  </si>
  <si>
    <t>Manaus</t>
  </si>
  <si>
    <t>8º</t>
  </si>
  <si>
    <t>PR</t>
  </si>
  <si>
    <t>Curitiba</t>
  </si>
  <si>
    <t>9º</t>
  </si>
  <si>
    <t>PE</t>
  </si>
  <si>
    <t>Recife</t>
  </si>
  <si>
    <t>10º</t>
  </si>
  <si>
    <t>RS</t>
  </si>
  <si>
    <t>Porto Alegre</t>
  </si>
  <si>
    <t>11º</t>
  </si>
  <si>
    <t>GO</t>
  </si>
  <si>
    <t>Goiânia</t>
  </si>
  <si>
    <t>12º</t>
  </si>
  <si>
    <t>PA</t>
  </si>
  <si>
    <t>Belém</t>
  </si>
  <si>
    <t>13º</t>
  </si>
  <si>
    <t>Guarulhos</t>
  </si>
  <si>
    <t>14º</t>
  </si>
  <si>
    <t>Campinas</t>
  </si>
  <si>
    <t>15º</t>
  </si>
  <si>
    <t>MA</t>
  </si>
  <si>
    <t>São Luís</t>
  </si>
  <si>
    <t>16º</t>
  </si>
  <si>
    <t>São Gonçalo</t>
  </si>
  <si>
    <t>17º</t>
  </si>
  <si>
    <t>AL</t>
  </si>
  <si>
    <t>Maceió</t>
  </si>
  <si>
    <t>TOTAL</t>
  </si>
  <si>
    <t>TOTAL BRASIL</t>
  </si>
  <si>
    <t>MUNICÍPIOS COM MENOS DE 1500 HABITANTES</t>
  </si>
  <si>
    <t>Serra da Saudade</t>
  </si>
  <si>
    <t>Borá</t>
  </si>
  <si>
    <t>MT</t>
  </si>
  <si>
    <t>Araguainha</t>
  </si>
  <si>
    <t>TO</t>
  </si>
  <si>
    <t>Oliveira de Fátima</t>
  </si>
  <si>
    <t>Anhanguera</t>
  </si>
  <si>
    <t>Cedro do Abaeté</t>
  </si>
  <si>
    <t>Uru</t>
  </si>
  <si>
    <t>Nova Castilho</t>
  </si>
  <si>
    <t>PI</t>
  </si>
  <si>
    <t>Miguel Leão</t>
  </si>
  <si>
    <t>André da Rocha</t>
  </si>
  <si>
    <t>SC</t>
  </si>
  <si>
    <t>Santiago do Sul</t>
  </si>
  <si>
    <t>Engenho Velho</t>
  </si>
  <si>
    <t>União da Serra</t>
  </si>
  <si>
    <t>Chapada de Areia</t>
  </si>
  <si>
    <t>Jardim Olinda</t>
  </si>
  <si>
    <t>Grupiara</t>
  </si>
  <si>
    <t>Cachoeira de Goiás</t>
  </si>
  <si>
    <t>18º</t>
  </si>
  <si>
    <t>Lajeado Grande</t>
  </si>
  <si>
    <t>19º</t>
  </si>
  <si>
    <t>Lagoa Santa</t>
  </si>
  <si>
    <t>OS  MUNICÍPIOS COM MAIS DE 500 MIL HABITANTES, EXCETO CAPITAIS</t>
  </si>
  <si>
    <t>Duque de Caxias</t>
  </si>
  <si>
    <t>São Bernardo do Campo</t>
  </si>
  <si>
    <t>Nova Iguaçu</t>
  </si>
  <si>
    <t>Santo André</t>
  </si>
  <si>
    <t>Osasco</t>
  </si>
  <si>
    <t>São José dos Campos</t>
  </si>
  <si>
    <t>Jaboatão dos Guararapes</t>
  </si>
  <si>
    <t>Ribeirão Preto</t>
  </si>
  <si>
    <t>Uberlândia</t>
  </si>
  <si>
    <t>Contagem</t>
  </si>
  <si>
    <t>Sorocaba</t>
  </si>
  <si>
    <t>Feira de Santana</t>
  </si>
  <si>
    <t>Joinville</t>
  </si>
  <si>
    <t>Juiz de Fora</t>
  </si>
  <si>
    <t>Londrina</t>
  </si>
  <si>
    <t>Aparecida de Goiânia</t>
  </si>
  <si>
    <t>20º</t>
  </si>
  <si>
    <t>Ananindeua</t>
  </si>
  <si>
    <t>POPULAÇÃO DAS REGIÕES METROPOLITANAS, REGIÕES INTEGRADAS DE DESENVOLVIMENTO E AGLOMERAÇÕES URBANAS COM MAIS DE UM MILHÃO DE HABITANTES</t>
  </si>
  <si>
    <t>% POPULAÇÃO TOTAL</t>
  </si>
  <si>
    <t>RM São Paulo</t>
  </si>
  <si>
    <t>RM Rio de Janeiro</t>
  </si>
  <si>
    <t>RIDE - Região Integrada de Desenvolvimento do Distrito Federal e Entorno</t>
  </si>
  <si>
    <t>RM Porto Alegre</t>
  </si>
  <si>
    <t>RM Fortaleza</t>
  </si>
  <si>
    <t>RM Salvador</t>
  </si>
  <si>
    <t>RM Recife</t>
  </si>
  <si>
    <t>RM Curitiba</t>
  </si>
  <si>
    <t>RM Campinas</t>
  </si>
  <si>
    <t>RM Manaus</t>
  </si>
  <si>
    <t>RM do Vale do Paraíba e Litoral Norte</t>
  </si>
  <si>
    <t>RM Goiânia</t>
  </si>
  <si>
    <t>RM Belém</t>
  </si>
  <si>
    <t>RM de Sorocaba</t>
  </si>
  <si>
    <t>RM Grande Vitória</t>
  </si>
  <si>
    <t>RM Baixada Santista</t>
  </si>
  <si>
    <t>RM Ribeirão Preto</t>
  </si>
  <si>
    <t>RM Grande São Luís</t>
  </si>
  <si>
    <t>RM Natal</t>
  </si>
  <si>
    <t>21º</t>
  </si>
  <si>
    <t>Aglomeração Urbana de Piracicaba-AU- Piracicaba</t>
  </si>
  <si>
    <t>22º</t>
  </si>
  <si>
    <t>23º</t>
  </si>
  <si>
    <t>RM Maceió</t>
  </si>
  <si>
    <t>24º</t>
  </si>
  <si>
    <t>RM João Pessoa</t>
  </si>
  <si>
    <t>25º</t>
  </si>
  <si>
    <t>RIDE TERESINA - Região Integrada de Desenvolvimento da Grande Teresina</t>
  </si>
  <si>
    <t>26º</t>
  </si>
  <si>
    <t>27º</t>
  </si>
  <si>
    <t>RM Londrina</t>
  </si>
  <si>
    <t>28º</t>
  </si>
  <si>
    <t>POPULAÇÃO DAS CAPITAIS EM ORDEM DECRESCENTE DE POPULAÇÃO</t>
  </si>
  <si>
    <t>NOME DO MUNICÍPIO</t>
  </si>
  <si>
    <t>TCG</t>
  </si>
  <si>
    <t>RN</t>
  </si>
  <si>
    <t>Natal</t>
  </si>
  <si>
    <t>MS</t>
  </si>
  <si>
    <t>Campo Grande</t>
  </si>
  <si>
    <t>Teresina</t>
  </si>
  <si>
    <t>PB</t>
  </si>
  <si>
    <t>João Pessoa</t>
  </si>
  <si>
    <t>SE</t>
  </si>
  <si>
    <t>Aracaju</t>
  </si>
  <si>
    <t>Cuiabá</t>
  </si>
  <si>
    <t>RO</t>
  </si>
  <si>
    <t>Porto Velho</t>
  </si>
  <si>
    <t>Florianópolis</t>
  </si>
  <si>
    <t>AP</t>
  </si>
  <si>
    <t>Macapá</t>
  </si>
  <si>
    <t>AC</t>
  </si>
  <si>
    <t>Rio Branco</t>
  </si>
  <si>
    <t>ES</t>
  </si>
  <si>
    <t>Vitória</t>
  </si>
  <si>
    <t>RR</t>
  </si>
  <si>
    <t>Boa Vista</t>
  </si>
  <si>
    <t>Palmas</t>
  </si>
  <si>
    <t>TOTAL CAPITAIS</t>
  </si>
  <si>
    <t>cortecresc16172</t>
  </si>
  <si>
    <t>RECODE of tam2</t>
  </si>
  <si>
    <t>menos de 0%</t>
  </si>
  <si>
    <t>0 a menos de 0,5%</t>
  </si>
  <si>
    <t>0,5% a menos de 1%</t>
  </si>
  <si>
    <t>1% a menos 1,5%</t>
  </si>
  <si>
    <t>1,5% a menos de 2%</t>
  </si>
  <si>
    <t>2% e mais</t>
  </si>
  <si>
    <t>Total</t>
  </si>
  <si>
    <t>Até 20mil</t>
  </si>
  <si>
    <t>20001 a 50mil</t>
  </si>
  <si>
    <t>50001 a 100mil</t>
  </si>
  <si>
    <t>100001 a 500mil</t>
  </si>
  <si>
    <t>500mil a 1milhão</t>
  </si>
  <si>
    <t>Mais de 1milhão</t>
  </si>
  <si>
    <t>Distribuição dos municípios segundo número de habitantes e taxa geométrica de crescimento (2016-2017)</t>
  </si>
  <si>
    <t xml:space="preserve"> Fonte: IBGE, Diretoria de Pesquisas - DPE, Coordenação de População e Indicadores Sociais - COPIS.</t>
  </si>
  <si>
    <t>RM = Região Metropolitana e RIDE = Região Integrada de Desenvolvimento</t>
  </si>
  <si>
    <t>Notas: (1) Composição das Regiões Metropolitanas vigente em 31/12/2016.</t>
  </si>
  <si>
    <t>(2)  Inclui Colar Metropolitano</t>
  </si>
  <si>
    <t>(3) Inclui Área de Expansão Metropolitana</t>
  </si>
  <si>
    <t>(4) Inclui Entorno Metropolitano</t>
  </si>
  <si>
    <t>Serra</t>
  </si>
  <si>
    <t>% em relação ao total BRASIL</t>
  </si>
  <si>
    <r>
      <t>REGIÃO METROPOLITANA</t>
    </r>
    <r>
      <rPr>
        <b/>
        <vertAlign val="superscript"/>
        <sz val="8"/>
        <color indexed="9"/>
        <rFont val="Arial"/>
        <family val="2"/>
      </rPr>
      <t xml:space="preserve"> </t>
    </r>
    <r>
      <rPr>
        <b/>
        <vertAlign val="superscript"/>
        <sz val="10"/>
        <color indexed="9"/>
        <rFont val="Arial"/>
        <family val="2"/>
      </rPr>
      <t>(1)</t>
    </r>
  </si>
  <si>
    <r>
      <t xml:space="preserve">RM Belo Horizonte </t>
    </r>
    <r>
      <rPr>
        <b/>
        <vertAlign val="superscript"/>
        <sz val="10"/>
        <rFont val="Arial"/>
        <family val="2"/>
      </rPr>
      <t xml:space="preserve"> (2)</t>
    </r>
  </si>
  <si>
    <r>
      <t>RM Norte/Nordeste Catarinense</t>
    </r>
    <r>
      <rPr>
        <b/>
        <vertAlign val="superscript"/>
        <sz val="10"/>
        <rFont val="Arial"/>
        <family val="2"/>
      </rPr>
      <t xml:space="preserve"> (3)</t>
    </r>
  </si>
  <si>
    <r>
      <t>RM Florianópolis</t>
    </r>
    <r>
      <rPr>
        <b/>
        <vertAlign val="superscript"/>
        <sz val="8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(3)</t>
    </r>
  </si>
  <si>
    <r>
      <t>RM Vale do Rio Cuiabá</t>
    </r>
    <r>
      <rPr>
        <b/>
        <vertAlign val="superscript"/>
        <sz val="8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(4)</t>
    </r>
  </si>
  <si>
    <t>POPULAÇÕES ESTIMADAS DAS UNIDADES DA FEDERAÇÃO, COM DATA DE REFERÊNCIA EM 1º DE JULHO DE 2017, SEGUNDO ORDEM DE TAMANHO.</t>
  </si>
  <si>
    <t>POSIÇÃO</t>
  </si>
  <si>
    <t>UNIDADE DA FEDERAÇÃO</t>
  </si>
  <si>
    <t>POPULAÇÃO ESTIMADA</t>
  </si>
  <si>
    <t>Minas Gerais</t>
  </si>
  <si>
    <t>Bahia</t>
  </si>
  <si>
    <t>Rio Grande do Sul</t>
  </si>
  <si>
    <t>Paraná</t>
  </si>
  <si>
    <t>Pernambuco</t>
  </si>
  <si>
    <t>Ceará</t>
  </si>
  <si>
    <t>Pará</t>
  </si>
  <si>
    <t>Santa Catarina</t>
  </si>
  <si>
    <t>Maranhão</t>
  </si>
  <si>
    <t>Goiás</t>
  </si>
  <si>
    <t>Amazonas</t>
  </si>
  <si>
    <t>Paraíba</t>
  </si>
  <si>
    <t>Espírito Santo</t>
  </si>
  <si>
    <t>Rio Grande do Norte</t>
  </si>
  <si>
    <t>Alagoas</t>
  </si>
  <si>
    <t>Mato Grosso</t>
  </si>
  <si>
    <t>Piauí</t>
  </si>
  <si>
    <t>Distrito Federal</t>
  </si>
  <si>
    <t>Mato Grosso do Sul</t>
  </si>
  <si>
    <t>Sergipe</t>
  </si>
  <si>
    <t>Rondônia</t>
  </si>
  <si>
    <t>Tocantins</t>
  </si>
  <si>
    <t>Acre</t>
  </si>
  <si>
    <t>Amapá</t>
  </si>
  <si>
    <t>Roraima</t>
  </si>
  <si>
    <t>Fonte: IBGE. Diretoria de Pesquisas - DPE -  Coordenação de População e Indicadores Socias - COPIS.</t>
  </si>
  <si>
    <t>Norte</t>
  </si>
  <si>
    <t>Nordeste</t>
  </si>
  <si>
    <t>Sudeste</t>
  </si>
  <si>
    <t>Sul</t>
  </si>
  <si>
    <t>Centro-Oeste</t>
  </si>
  <si>
    <t>Legenda - Grupos de Ufs</t>
  </si>
  <si>
    <t>População</t>
  </si>
  <si>
    <t>Municípios</t>
  </si>
  <si>
    <t xml:space="preserve"> até 5.000</t>
  </si>
  <si>
    <t>5.001 até 10.000</t>
  </si>
  <si>
    <t>10.001 até 20.000</t>
  </si>
  <si>
    <t>20.001 até 50.000</t>
  </si>
  <si>
    <t>50.001 até 100.000</t>
  </si>
  <si>
    <t>100.001 até 500.000</t>
  </si>
  <si>
    <t>acima de 500.000</t>
  </si>
  <si>
    <t>DISTRIBUIÇÃO DA POPULAÇÃO BRASILEIRA E DOS MUNICÍPIOS, SEGUNDO GRUPOS DE TAMANHO DE MUNICÍPIOS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</si>
</sst>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_-;\-* #,##0_-;_-* &quot;-&quot;??_-;_-@_-"/>
    <numFmt numFmtId="167" formatCode="_-* #,##0.0_-;\-* #,##0.0_-;_-* &quot;-&quot;?_-;_-@_-"/>
    <numFmt numFmtId="168" formatCode="[$R$-416]&quot; &quot;#,##0.00;[Red]&quot;-&quot;[$R$-416]&quot; &quot;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10"/>
      <color indexed="9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Bookman Old Style"/>
      <family val="1"/>
    </font>
    <font>
      <sz val="10"/>
      <name val="Bookman Old Style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14" borderId="0" applyNumberFormat="0" applyBorder="0" applyAlignment="0" applyProtection="0"/>
    <xf numFmtId="0" fontId="20" fillId="26" borderId="15" applyNumberFormat="0" applyAlignment="0" applyProtection="0"/>
    <xf numFmtId="0" fontId="21" fillId="27" borderId="16" applyNumberFormat="0" applyAlignment="0" applyProtection="0"/>
    <xf numFmtId="0" fontId="22" fillId="0" borderId="17" applyNumberFormat="0" applyFill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31" borderId="0" applyNumberFormat="0" applyBorder="0" applyAlignment="0" applyProtection="0"/>
    <xf numFmtId="0" fontId="23" fillId="17" borderId="15" applyNumberFormat="0" applyAlignment="0" applyProtection="0"/>
    <xf numFmtId="0" fontId="34" fillId="32" borderId="0"/>
    <xf numFmtId="0" fontId="35" fillId="0" borderId="0">
      <alignment horizontal="center"/>
    </xf>
    <xf numFmtId="0" fontId="35" fillId="0" borderId="0">
      <alignment horizontal="center" textRotation="90"/>
    </xf>
    <xf numFmtId="0" fontId="24" fillId="13" borderId="0" applyNumberFormat="0" applyBorder="0" applyAlignment="0" applyProtection="0"/>
    <xf numFmtId="0" fontId="25" fillId="33" borderId="0" applyNumberFormat="0" applyBorder="0" applyAlignment="0" applyProtection="0"/>
    <xf numFmtId="0" fontId="3" fillId="0" borderId="0"/>
    <xf numFmtId="0" fontId="15" fillId="0" borderId="0"/>
    <xf numFmtId="0" fontId="3" fillId="34" borderId="18" applyNumberFormat="0" applyFont="0" applyAlignment="0" applyProtection="0"/>
    <xf numFmtId="9" fontId="15" fillId="0" borderId="0" applyFont="0" applyFill="0" applyBorder="0" applyAlignment="0" applyProtection="0"/>
    <xf numFmtId="0" fontId="36" fillId="0" borderId="0"/>
    <xf numFmtId="168" fontId="36" fillId="0" borderId="0"/>
    <xf numFmtId="0" fontId="26" fillId="26" borderId="1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23" applyNumberFormat="0" applyFill="0" applyAlignment="0" applyProtection="0"/>
    <xf numFmtId="43" fontId="15" fillId="0" borderId="0" applyFont="0" applyFill="0" applyBorder="0" applyAlignment="0" applyProtection="0"/>
    <xf numFmtId="9" fontId="3" fillId="0" borderId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14" borderId="0" applyNumberFormat="0" applyBorder="0" applyAlignment="0" applyProtection="0"/>
    <xf numFmtId="0" fontId="20" fillId="26" borderId="15" applyNumberFormat="0" applyAlignment="0" applyProtection="0"/>
    <xf numFmtId="0" fontId="21" fillId="27" borderId="16" applyNumberFormat="0" applyAlignment="0" applyProtection="0"/>
    <xf numFmtId="0" fontId="22" fillId="0" borderId="17" applyNumberFormat="0" applyFill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31" borderId="0" applyNumberFormat="0" applyBorder="0" applyAlignment="0" applyProtection="0"/>
    <xf numFmtId="0" fontId="23" fillId="17" borderId="15" applyNumberFormat="0" applyAlignment="0" applyProtection="0"/>
    <xf numFmtId="0" fontId="24" fillId="13" borderId="0" applyNumberFormat="0" applyBorder="0" applyAlignment="0" applyProtection="0"/>
    <xf numFmtId="0" fontId="25" fillId="33" borderId="0" applyNumberFormat="0" applyBorder="0" applyAlignment="0" applyProtection="0"/>
    <xf numFmtId="0" fontId="3" fillId="34" borderId="18" applyNumberFormat="0" applyFont="0" applyAlignment="0" applyProtection="0"/>
    <xf numFmtId="9" fontId="15" fillId="0" borderId="0" applyFont="0" applyFill="0" applyBorder="0" applyAlignment="0" applyProtection="0"/>
    <xf numFmtId="0" fontId="26" fillId="26" borderId="1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23" applyNumberFormat="0" applyFill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31" borderId="0" applyNumberFormat="0" applyBorder="0" applyAlignment="0" applyProtection="0"/>
    <xf numFmtId="0" fontId="24" fillId="13" borderId="0" applyNumberFormat="0" applyBorder="0" applyAlignment="0" applyProtection="0"/>
    <xf numFmtId="0" fontId="20" fillId="26" borderId="15" applyNumberFormat="0" applyAlignment="0" applyProtection="0"/>
    <xf numFmtId="0" fontId="21" fillId="27" borderId="16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23" fillId="17" borderId="15" applyNumberFormat="0" applyAlignment="0" applyProtection="0"/>
    <xf numFmtId="0" fontId="22" fillId="0" borderId="17" applyNumberFormat="0" applyFill="0" applyAlignment="0" applyProtection="0"/>
    <xf numFmtId="0" fontId="25" fillId="3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34" borderId="18" applyNumberFormat="0" applyFont="0" applyAlignment="0" applyProtection="0"/>
    <xf numFmtId="0" fontId="26" fillId="26" borderId="19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3" fillId="0" borderId="23" applyNumberFormat="0" applyFill="0" applyAlignment="0" applyProtection="0"/>
    <xf numFmtId="43" fontId="1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80">
    <xf numFmtId="0" fontId="0" fillId="0" borderId="0" xfId="0"/>
    <xf numFmtId="0" fontId="4" fillId="4" borderId="3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165" fontId="0" fillId="0" borderId="0" xfId="2" applyNumberFormat="1" applyFont="1"/>
    <xf numFmtId="0" fontId="0" fillId="0" borderId="0" xfId="0" applyAlignment="1">
      <alignment wrapText="1"/>
    </xf>
    <xf numFmtId="3" fontId="0" fillId="0" borderId="0" xfId="0" applyNumberFormat="1"/>
    <xf numFmtId="0" fontId="5" fillId="3" borderId="7" xfId="3" applyFont="1" applyFill="1" applyBorder="1" applyAlignment="1">
      <alignment horizontal="left" vertical="center"/>
    </xf>
    <xf numFmtId="0" fontId="5" fillId="2" borderId="7" xfId="3" applyFont="1" applyFill="1" applyBorder="1" applyAlignment="1">
      <alignment horizontal="left" vertical="center"/>
    </xf>
    <xf numFmtId="165" fontId="6" fillId="2" borderId="7" xfId="2" applyNumberFormat="1" applyFont="1" applyFill="1" applyBorder="1" applyAlignment="1">
      <alignment horizontal="center" vertical="center"/>
    </xf>
    <xf numFmtId="165" fontId="6" fillId="3" borderId="7" xfId="2" applyNumberFormat="1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left" vertical="center"/>
    </xf>
    <xf numFmtId="0" fontId="6" fillId="2" borderId="7" xfId="3" applyFont="1" applyFill="1" applyBorder="1" applyAlignment="1">
      <alignment horizontal="left" vertical="center"/>
    </xf>
    <xf numFmtId="166" fontId="6" fillId="3" borderId="7" xfId="1" applyNumberFormat="1" applyFont="1" applyFill="1" applyBorder="1" applyAlignment="1">
      <alignment horizontal="left" vertical="center"/>
    </xf>
    <xf numFmtId="166" fontId="6" fillId="2" borderId="7" xfId="1" applyNumberFormat="1" applyFont="1" applyFill="1" applyBorder="1" applyAlignment="1">
      <alignment horizontal="left" vertical="center"/>
    </xf>
    <xf numFmtId="166" fontId="6" fillId="3" borderId="7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0" fontId="2" fillId="0" borderId="0" xfId="0" applyFont="1"/>
    <xf numFmtId="165" fontId="6" fillId="3" borderId="7" xfId="2" applyNumberFormat="1" applyFont="1" applyFill="1" applyBorder="1" applyAlignment="1">
      <alignment horizontal="right" vertical="center"/>
    </xf>
    <xf numFmtId="165" fontId="6" fillId="0" borderId="7" xfId="2" applyNumberFormat="1" applyFont="1" applyFill="1" applyBorder="1" applyAlignment="1">
      <alignment horizontal="right" vertical="center"/>
    </xf>
    <xf numFmtId="164" fontId="6" fillId="5" borderId="7" xfId="1" applyNumberFormat="1" applyFont="1" applyFill="1" applyBorder="1" applyAlignment="1">
      <alignment horizontal="center" vertical="center"/>
    </xf>
    <xf numFmtId="10" fontId="6" fillId="3" borderId="7" xfId="2" applyNumberFormat="1" applyFont="1" applyFill="1" applyBorder="1" applyAlignment="1">
      <alignment horizontal="center" vertical="center"/>
    </xf>
    <xf numFmtId="166" fontId="6" fillId="5" borderId="7" xfId="1" applyNumberFormat="1" applyFont="1" applyFill="1" applyBorder="1" applyAlignment="1">
      <alignment horizontal="center" vertical="center"/>
    </xf>
    <xf numFmtId="10" fontId="5" fillId="3" borderId="7" xfId="2" applyNumberFormat="1" applyFont="1" applyFill="1" applyBorder="1" applyAlignment="1">
      <alignment horizontal="center" vertical="center"/>
    </xf>
    <xf numFmtId="10" fontId="5" fillId="2" borderId="7" xfId="2" applyNumberFormat="1" applyFont="1" applyFill="1" applyBorder="1" applyAlignment="1">
      <alignment horizontal="center" vertical="center"/>
    </xf>
    <xf numFmtId="0" fontId="12" fillId="6" borderId="10" xfId="3" applyFont="1" applyFill="1" applyBorder="1" applyAlignment="1">
      <alignment horizontal="center" vertical="center" wrapText="1"/>
    </xf>
    <xf numFmtId="0" fontId="12" fillId="6" borderId="11" xfId="3" applyFont="1" applyFill="1" applyBorder="1" applyAlignment="1">
      <alignment horizontal="center" vertical="center" wrapText="1"/>
    </xf>
    <xf numFmtId="0" fontId="13" fillId="7" borderId="1" xfId="3" applyFont="1" applyFill="1" applyBorder="1" applyAlignment="1">
      <alignment horizontal="left" vertical="center" wrapText="1"/>
    </xf>
    <xf numFmtId="3" fontId="13" fillId="7" borderId="7" xfId="3" applyNumberFormat="1" applyFont="1" applyFill="1" applyBorder="1" applyAlignment="1">
      <alignment vertical="center"/>
    </xf>
    <xf numFmtId="0" fontId="13" fillId="8" borderId="1" xfId="3" applyFont="1" applyFill="1" applyBorder="1" applyAlignment="1">
      <alignment horizontal="left" vertical="center" wrapText="1"/>
    </xf>
    <xf numFmtId="3" fontId="13" fillId="8" borderId="7" xfId="3" applyNumberFormat="1" applyFont="1" applyFill="1" applyBorder="1" applyAlignment="1">
      <alignment vertical="center"/>
    </xf>
    <xf numFmtId="0" fontId="13" fillId="9" borderId="1" xfId="3" applyFont="1" applyFill="1" applyBorder="1" applyAlignment="1">
      <alignment horizontal="left" vertical="center" wrapText="1"/>
    </xf>
    <xf numFmtId="3" fontId="13" fillId="9" borderId="7" xfId="3" applyNumberFormat="1" applyFont="1" applyFill="1" applyBorder="1" applyAlignment="1">
      <alignment vertical="center"/>
    </xf>
    <xf numFmtId="3" fontId="13" fillId="8" borderId="7" xfId="3" applyNumberFormat="1" applyFont="1" applyFill="1" applyBorder="1" applyAlignment="1">
      <alignment horizontal="right" vertical="center"/>
    </xf>
    <xf numFmtId="0" fontId="13" fillId="10" borderId="1" xfId="3" applyFont="1" applyFill="1" applyBorder="1" applyAlignment="1">
      <alignment horizontal="left" vertical="center" wrapText="1"/>
    </xf>
    <xf numFmtId="3" fontId="13" fillId="10" borderId="7" xfId="3" applyNumberFormat="1" applyFont="1" applyFill="1" applyBorder="1" applyAlignment="1">
      <alignment vertical="center"/>
    </xf>
    <xf numFmtId="0" fontId="13" fillId="11" borderId="1" xfId="3" applyFont="1" applyFill="1" applyBorder="1" applyAlignment="1">
      <alignment horizontal="left" vertical="center" wrapText="1"/>
    </xf>
    <xf numFmtId="3" fontId="13" fillId="11" borderId="7" xfId="3" applyNumberFormat="1" applyFont="1" applyFill="1" applyBorder="1" applyAlignment="1">
      <alignment vertical="center"/>
    </xf>
    <xf numFmtId="0" fontId="3" fillId="3" borderId="0" xfId="4" applyFont="1" applyFill="1" applyAlignment="1">
      <alignment vertical="center"/>
    </xf>
    <xf numFmtId="0" fontId="0" fillId="0" borderId="1" xfId="0" applyBorder="1"/>
    <xf numFmtId="3" fontId="13" fillId="10" borderId="12" xfId="3" applyNumberFormat="1" applyFont="1" applyFill="1" applyBorder="1" applyAlignment="1">
      <alignment vertical="center"/>
    </xf>
    <xf numFmtId="0" fontId="0" fillId="0" borderId="13" xfId="0" applyBorder="1"/>
    <xf numFmtId="3" fontId="13" fillId="8" borderId="12" xfId="3" applyNumberFormat="1" applyFont="1" applyFill="1" applyBorder="1" applyAlignment="1">
      <alignment vertical="center"/>
    </xf>
    <xf numFmtId="3" fontId="13" fillId="7" borderId="12" xfId="3" applyNumberFormat="1" applyFont="1" applyFill="1" applyBorder="1" applyAlignment="1">
      <alignment vertical="center"/>
    </xf>
    <xf numFmtId="3" fontId="13" fillId="9" borderId="12" xfId="3" applyNumberFormat="1" applyFont="1" applyFill="1" applyBorder="1" applyAlignment="1">
      <alignment vertical="center"/>
    </xf>
    <xf numFmtId="3" fontId="13" fillId="11" borderId="12" xfId="3" applyNumberFormat="1" applyFont="1" applyFill="1" applyBorder="1" applyAlignment="1">
      <alignment vertical="center"/>
    </xf>
    <xf numFmtId="0" fontId="0" fillId="0" borderId="14" xfId="0" applyBorder="1"/>
    <xf numFmtId="3" fontId="0" fillId="0" borderId="14" xfId="0" applyNumberFormat="1" applyBorder="1"/>
    <xf numFmtId="165" fontId="0" fillId="0" borderId="14" xfId="2" applyNumberFormat="1" applyFont="1" applyBorder="1"/>
    <xf numFmtId="9" fontId="0" fillId="0" borderId="0" xfId="2" applyFont="1"/>
    <xf numFmtId="166" fontId="0" fillId="0" borderId="0" xfId="1" applyNumberFormat="1" applyFont="1"/>
    <xf numFmtId="10" fontId="0" fillId="0" borderId="0" xfId="2" applyNumberFormat="1" applyFont="1"/>
    <xf numFmtId="167" fontId="0" fillId="0" borderId="0" xfId="0" applyNumberFormat="1"/>
    <xf numFmtId="0" fontId="0" fillId="0" borderId="0" xfId="0"/>
    <xf numFmtId="0" fontId="0" fillId="0" borderId="0" xfId="0" applyNumberFormat="1"/>
    <xf numFmtId="3" fontId="0" fillId="0" borderId="0" xfId="0" applyNumberFormat="1" applyAlignment="1">
      <alignment horizontal="left"/>
    </xf>
    <xf numFmtId="0" fontId="5" fillId="3" borderId="1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left" vertical="center"/>
    </xf>
    <xf numFmtId="0" fontId="5" fillId="5" borderId="8" xfId="3" applyFont="1" applyFill="1" applyBorder="1" applyAlignment="1">
      <alignment horizontal="left" vertical="center"/>
    </xf>
    <xf numFmtId="0" fontId="5" fillId="5" borderId="2" xfId="3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left" vertical="center"/>
    </xf>
    <xf numFmtId="0" fontId="5" fillId="3" borderId="2" xfId="3" applyFont="1" applyFill="1" applyBorder="1" applyAlignment="1">
      <alignment horizontal="left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8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0" fontId="12" fillId="6" borderId="0" xfId="3" applyFont="1" applyFill="1" applyBorder="1" applyAlignment="1">
      <alignment horizontal="center" vertical="center" wrapText="1"/>
    </xf>
    <xf numFmtId="0" fontId="12" fillId="6" borderId="9" xfId="3" applyFont="1" applyFill="1" applyBorder="1" applyAlignment="1">
      <alignment horizontal="center" vertical="center" wrapText="1"/>
    </xf>
    <xf numFmtId="0" fontId="14" fillId="6" borderId="0" xfId="3" applyFont="1" applyFill="1" applyBorder="1" applyAlignment="1">
      <alignment horizontal="center" vertical="center" wrapText="1"/>
    </xf>
    <xf numFmtId="0" fontId="14" fillId="6" borderId="9" xfId="3" applyFont="1" applyFill="1" applyBorder="1" applyAlignment="1">
      <alignment horizontal="center" vertical="center" wrapText="1"/>
    </xf>
  </cellXfs>
  <cellStyles count="179">
    <cellStyle name="20% - Accent1 2" xfId="123"/>
    <cellStyle name="20% - Accent2 2" xfId="124"/>
    <cellStyle name="20% - Accent3 2" xfId="125"/>
    <cellStyle name="20% - Accent4 2" xfId="126"/>
    <cellStyle name="20% - Accent5 2" xfId="127"/>
    <cellStyle name="20% - Accent6 2" xfId="128"/>
    <cellStyle name="20% - Ênfase1 2" xfId="65"/>
    <cellStyle name="20% - Ênfase1 3" xfId="6"/>
    <cellStyle name="20% - Ênfase2 2" xfId="66"/>
    <cellStyle name="20% - Ênfase2 3" xfId="7"/>
    <cellStyle name="20% - Ênfase3 2" xfId="67"/>
    <cellStyle name="20% - Ênfase3 3" xfId="8"/>
    <cellStyle name="20% - Ênfase4 2" xfId="68"/>
    <cellStyle name="20% - Ênfase4 3" xfId="9"/>
    <cellStyle name="20% - Ênfase5 2" xfId="69"/>
    <cellStyle name="20% - Ênfase5 3" xfId="10"/>
    <cellStyle name="20% - Ênfase6 2" xfId="70"/>
    <cellStyle name="20% - Ênfase6 3" xfId="11"/>
    <cellStyle name="40% - Accent1 2" xfId="129"/>
    <cellStyle name="40% - Accent2 2" xfId="130"/>
    <cellStyle name="40% - Accent3 2" xfId="131"/>
    <cellStyle name="40% - Accent4 2" xfId="132"/>
    <cellStyle name="40% - Accent5 2" xfId="133"/>
    <cellStyle name="40% - Accent6 2" xfId="134"/>
    <cellStyle name="40% - Ênfase1 2" xfId="71"/>
    <cellStyle name="40% - Ênfase1 3" xfId="12"/>
    <cellStyle name="40% - Ênfase2 2" xfId="72"/>
    <cellStyle name="40% - Ênfase2 3" xfId="13"/>
    <cellStyle name="40% - Ênfase3 2" xfId="73"/>
    <cellStyle name="40% - Ênfase3 3" xfId="14"/>
    <cellStyle name="40% - Ênfase4 2" xfId="74"/>
    <cellStyle name="40% - Ênfase4 3" xfId="15"/>
    <cellStyle name="40% - Ênfase5 2" xfId="75"/>
    <cellStyle name="40% - Ênfase5 3" xfId="16"/>
    <cellStyle name="40% - Ênfase6 2" xfId="76"/>
    <cellStyle name="40% - Ênfase6 3" xfId="17"/>
    <cellStyle name="60% - Accent1 2" xfId="135"/>
    <cellStyle name="60% - Accent2 2" xfId="136"/>
    <cellStyle name="60% - Accent3 2" xfId="137"/>
    <cellStyle name="60% - Accent4 2" xfId="138"/>
    <cellStyle name="60% - Accent5 2" xfId="139"/>
    <cellStyle name="60% - Accent6 2" xfId="140"/>
    <cellStyle name="60% - Ênfase1 2" xfId="77"/>
    <cellStyle name="60% - Ênfase1 3" xfId="18"/>
    <cellStyle name="60% - Ênfase2 2" xfId="78"/>
    <cellStyle name="60% - Ênfase2 3" xfId="19"/>
    <cellStyle name="60% - Ênfase3 2" xfId="79"/>
    <cellStyle name="60% - Ênfase3 3" xfId="20"/>
    <cellStyle name="60% - Ênfase4 2" xfId="80"/>
    <cellStyle name="60% - Ênfase4 3" xfId="21"/>
    <cellStyle name="60% - Ênfase5 2" xfId="81"/>
    <cellStyle name="60% - Ênfase5 3" xfId="22"/>
    <cellStyle name="60% - Ênfase6 2" xfId="82"/>
    <cellStyle name="60% - Ênfase6 3" xfId="23"/>
    <cellStyle name="Accent1 2" xfId="141"/>
    <cellStyle name="Accent2 2" xfId="142"/>
    <cellStyle name="Accent3 2" xfId="143"/>
    <cellStyle name="Accent4 2" xfId="144"/>
    <cellStyle name="Accent5 2" xfId="145"/>
    <cellStyle name="Accent6 2" xfId="146"/>
    <cellStyle name="Bad 2" xfId="147"/>
    <cellStyle name="Bom 2" xfId="83"/>
    <cellStyle name="Bom 3" xfId="24"/>
    <cellStyle name="Calculation 2" xfId="148"/>
    <cellStyle name="Cálculo 2" xfId="84"/>
    <cellStyle name="Cálculo 3" xfId="25"/>
    <cellStyle name="Canto da tabela dinâmica" xfId="176"/>
    <cellStyle name="Célula de Verificação 2" xfId="85"/>
    <cellStyle name="Célula de Verificação 3" xfId="26"/>
    <cellStyle name="Célula Vinculada 2" xfId="86"/>
    <cellStyle name="Célula Vinculada 3" xfId="27"/>
    <cellStyle name="Check Cell 2" xfId="149"/>
    <cellStyle name="Comma 2" xfId="150"/>
    <cellStyle name="Comma 3" xfId="151"/>
    <cellStyle name="Ênfase1 2" xfId="87"/>
    <cellStyle name="Ênfase1 3" xfId="28"/>
    <cellStyle name="Ênfase2 2" xfId="88"/>
    <cellStyle name="Ênfase2 3" xfId="29"/>
    <cellStyle name="Ênfase3 2" xfId="89"/>
    <cellStyle name="Ênfase3 3" xfId="30"/>
    <cellStyle name="Ênfase4 2" xfId="90"/>
    <cellStyle name="Ênfase4 3" xfId="31"/>
    <cellStyle name="Ênfase5 2" xfId="91"/>
    <cellStyle name="Ênfase5 3" xfId="32"/>
    <cellStyle name="Ênfase6 2" xfId="92"/>
    <cellStyle name="Ênfase6 3" xfId="33"/>
    <cellStyle name="Entrada 2" xfId="93"/>
    <cellStyle name="Entrada 3" xfId="34"/>
    <cellStyle name="Excel_CondFormat_1_1_1" xfId="35"/>
    <cellStyle name="Explanatory Text 2" xfId="152"/>
    <cellStyle name="Good 2" xfId="153"/>
    <cellStyle name="Heading" xfId="36"/>
    <cellStyle name="Heading 1 2" xfId="154"/>
    <cellStyle name="Heading 2 2" xfId="155"/>
    <cellStyle name="Heading 3 2" xfId="156"/>
    <cellStyle name="Heading 4 2" xfId="157"/>
    <cellStyle name="Heading1" xfId="37"/>
    <cellStyle name="Incorreto 2" xfId="94"/>
    <cellStyle name="Incorreto 3" xfId="38"/>
    <cellStyle name="Input 2" xfId="158"/>
    <cellStyle name="Linked Cell 2" xfId="159"/>
    <cellStyle name="Neutra 2" xfId="95"/>
    <cellStyle name="Neutra 3" xfId="39"/>
    <cellStyle name="Neutral 2" xfId="160"/>
    <cellStyle name="Normal" xfId="0" builtinId="0"/>
    <cellStyle name="Normal 10" xfId="122"/>
    <cellStyle name="Normal 11" xfId="161"/>
    <cellStyle name="Normal 12" xfId="175"/>
    <cellStyle name="Normal 13" xfId="178"/>
    <cellStyle name="Normal 14" xfId="5"/>
    <cellStyle name="Normal 2" xfId="40"/>
    <cellStyle name="Normal 3" xfId="41"/>
    <cellStyle name="Normal 3 2" xfId="59"/>
    <cellStyle name="Normal 3 2 2" xfId="162"/>
    <cellStyle name="Normal 3 3" xfId="112"/>
    <cellStyle name="Normal 3 4" xfId="163"/>
    <cellStyle name="Normal 4" xfId="57"/>
    <cellStyle name="Normal 4 2" xfId="164"/>
    <cellStyle name="Normal 5" xfId="58"/>
    <cellStyle name="Normal 5 2" xfId="60"/>
    <cellStyle name="Normal 5 2 2" xfId="108"/>
    <cellStyle name="Normal 5 2 2 2" xfId="116"/>
    <cellStyle name="Normal 5 2 3" xfId="115"/>
    <cellStyle name="Normal 5 3" xfId="63"/>
    <cellStyle name="Normal 5 3 2" xfId="117"/>
    <cellStyle name="Normal 5 4" xfId="113"/>
    <cellStyle name="Normal 5 5" xfId="114"/>
    <cellStyle name="Normal 6" xfId="61"/>
    <cellStyle name="Normal 6 2" xfId="109"/>
    <cellStyle name="Normal 6 2 2" xfId="119"/>
    <cellStyle name="Normal 6 3" xfId="118"/>
    <cellStyle name="Normal 7" xfId="64"/>
    <cellStyle name="Normal 7 2" xfId="165"/>
    <cellStyle name="Normal 8" xfId="62"/>
    <cellStyle name="Normal 8 2" xfId="120"/>
    <cellStyle name="Normal 9" xfId="111"/>
    <cellStyle name="Normal_ESTIMATIVAS MUNICIPAIS 2011" xfId="3"/>
    <cellStyle name="Normal_TABELAS INTERNET - ESTIMATIVAS 2011" xfId="4"/>
    <cellStyle name="Nota 2" xfId="96"/>
    <cellStyle name="Nota 3" xfId="42"/>
    <cellStyle name="Note 2" xfId="166"/>
    <cellStyle name="Output 2" xfId="167"/>
    <cellStyle name="Percent 2" xfId="168"/>
    <cellStyle name="Percent 3" xfId="169"/>
    <cellStyle name="Porcentagem" xfId="2" builtinId="5"/>
    <cellStyle name="Porcentagem 2" xfId="56"/>
    <cellStyle name="Porcentagem 3" xfId="97"/>
    <cellStyle name="Porcentagem 3 2" xfId="170"/>
    <cellStyle name="Porcentagem 4" xfId="110"/>
    <cellStyle name="Porcentagem 4 2" xfId="121"/>
    <cellStyle name="Porcentagem 5" xfId="43"/>
    <cellStyle name="Result" xfId="44"/>
    <cellStyle name="Result2" xfId="45"/>
    <cellStyle name="Saída 2" xfId="98"/>
    <cellStyle name="Saída 3" xfId="46"/>
    <cellStyle name="Texto de Aviso 2" xfId="99"/>
    <cellStyle name="Texto de Aviso 3" xfId="47"/>
    <cellStyle name="Texto Explicativo 2" xfId="100"/>
    <cellStyle name="Texto Explicativo 3" xfId="48"/>
    <cellStyle name="Title 2" xfId="171"/>
    <cellStyle name="Título 1 2" xfId="102"/>
    <cellStyle name="Título 1 3" xfId="50"/>
    <cellStyle name="Título 2 2" xfId="103"/>
    <cellStyle name="Título 2 3" xfId="51"/>
    <cellStyle name="Título 3 2" xfId="104"/>
    <cellStyle name="Título 3 3" xfId="52"/>
    <cellStyle name="Título 4 2" xfId="105"/>
    <cellStyle name="Título 4 3" xfId="53"/>
    <cellStyle name="Título 5" xfId="101"/>
    <cellStyle name="Título 6" xfId="49"/>
    <cellStyle name="Total 2" xfId="106"/>
    <cellStyle name="Total 3" xfId="172"/>
    <cellStyle name="Total 4" xfId="54"/>
    <cellStyle name="Valor da tabela dinâmica" xfId="177"/>
    <cellStyle name="Vírgula" xfId="1" builtinId="3"/>
    <cellStyle name="Vírgula 2" xfId="107"/>
    <cellStyle name="Vírgula 2 2" xfId="173"/>
    <cellStyle name="Vírgula 3" xfId="55"/>
    <cellStyle name="Warning Text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19156777352118"/>
          <c:y val="6.2745078664480883E-2"/>
          <c:w val="0.56275435288898745"/>
          <c:h val="0.763124359078474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GRAFICO1!$B$4</c:f>
              <c:strCache>
                <c:ptCount val="1"/>
                <c:pt idx="0">
                  <c:v>menos de 0%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GRAFICO1!$A$5:$A$11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GRAFICO1!$B$5:$B$11</c:f>
              <c:numCache>
                <c:formatCode>General</c:formatCode>
                <c:ptCount val="7"/>
                <c:pt idx="0" formatCode="#,##0">
                  <c:v>1233</c:v>
                </c:pt>
                <c:pt idx="1">
                  <c:v>116</c:v>
                </c:pt>
                <c:pt idx="2">
                  <c:v>11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 formatCode="#,##0">
                  <c:v>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8-4591-BDB7-9057BB019AF5}"/>
            </c:ext>
          </c:extLst>
        </c:ser>
        <c:ser>
          <c:idx val="1"/>
          <c:order val="1"/>
          <c:tx>
            <c:strRef>
              <c:f>GRAFICO1!$C$4</c:f>
              <c:strCache>
                <c:ptCount val="1"/>
                <c:pt idx="0">
                  <c:v>0 a menos de 0,5%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GRAFICO1!$A$5:$A$11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GRAFICO1!$C$5:$C$11</c:f>
              <c:numCache>
                <c:formatCode>General</c:formatCode>
                <c:ptCount val="7"/>
                <c:pt idx="0" formatCode="#,##0">
                  <c:v>1212</c:v>
                </c:pt>
                <c:pt idx="1">
                  <c:v>352</c:v>
                </c:pt>
                <c:pt idx="2">
                  <c:v>94</c:v>
                </c:pt>
                <c:pt idx="3">
                  <c:v>36</c:v>
                </c:pt>
                <c:pt idx="4">
                  <c:v>5</c:v>
                </c:pt>
                <c:pt idx="5">
                  <c:v>5</c:v>
                </c:pt>
                <c:pt idx="6" formatCode="#,##0">
                  <c:v>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8-4591-BDB7-9057BB019AF5}"/>
            </c:ext>
          </c:extLst>
        </c:ser>
        <c:ser>
          <c:idx val="2"/>
          <c:order val="2"/>
          <c:tx>
            <c:strRef>
              <c:f>GRAFICO1!$D$4</c:f>
              <c:strCache>
                <c:ptCount val="1"/>
                <c:pt idx="0">
                  <c:v>0,5% a menos de 1%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GRAFICO1!$A$5:$A$11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GRAFICO1!$D$5:$D$11</c:f>
              <c:numCache>
                <c:formatCode>General</c:formatCode>
                <c:ptCount val="7"/>
                <c:pt idx="0">
                  <c:v>810</c:v>
                </c:pt>
                <c:pt idx="1">
                  <c:v>338</c:v>
                </c:pt>
                <c:pt idx="2">
                  <c:v>139</c:v>
                </c:pt>
                <c:pt idx="3">
                  <c:v>122</c:v>
                </c:pt>
                <c:pt idx="4">
                  <c:v>8</c:v>
                </c:pt>
                <c:pt idx="5">
                  <c:v>9</c:v>
                </c:pt>
                <c:pt idx="6" formatCode="#,##0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8-4591-BDB7-9057BB019AF5}"/>
            </c:ext>
          </c:extLst>
        </c:ser>
        <c:ser>
          <c:idx val="3"/>
          <c:order val="3"/>
          <c:tx>
            <c:strRef>
              <c:f>GRAFICO1!$E$4</c:f>
              <c:strCache>
                <c:ptCount val="1"/>
                <c:pt idx="0">
                  <c:v>1% a menos 1,5%</c:v>
                </c:pt>
              </c:strCache>
            </c:strRef>
          </c:tx>
          <c:spPr>
            <a:pattFill prst="pct7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GRAFICO1!$A$5:$A$11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GRAFICO1!$E$5:$E$11</c:f>
              <c:numCache>
                <c:formatCode>General</c:formatCode>
                <c:ptCount val="7"/>
                <c:pt idx="0">
                  <c:v>316</c:v>
                </c:pt>
                <c:pt idx="1">
                  <c:v>150</c:v>
                </c:pt>
                <c:pt idx="2">
                  <c:v>53</c:v>
                </c:pt>
                <c:pt idx="3">
                  <c:v>53</c:v>
                </c:pt>
                <c:pt idx="4">
                  <c:v>9</c:v>
                </c:pt>
                <c:pt idx="5">
                  <c:v>1</c:v>
                </c:pt>
                <c:pt idx="6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28-4591-BDB7-9057BB019AF5}"/>
            </c:ext>
          </c:extLst>
        </c:ser>
        <c:ser>
          <c:idx val="4"/>
          <c:order val="4"/>
          <c:tx>
            <c:strRef>
              <c:f>GRAFICO1!$F$4</c:f>
              <c:strCache>
                <c:ptCount val="1"/>
                <c:pt idx="0">
                  <c:v>1,5% a menos de 2%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GRAFICO1!$A$5:$A$11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GRAFICO1!$F$5:$F$11</c:f>
              <c:numCache>
                <c:formatCode>General</c:formatCode>
                <c:ptCount val="7"/>
                <c:pt idx="0">
                  <c:v>128</c:v>
                </c:pt>
                <c:pt idx="1">
                  <c:v>88</c:v>
                </c:pt>
                <c:pt idx="2">
                  <c:v>34</c:v>
                </c:pt>
                <c:pt idx="3">
                  <c:v>33</c:v>
                </c:pt>
                <c:pt idx="4">
                  <c:v>3</c:v>
                </c:pt>
                <c:pt idx="5">
                  <c:v>1</c:v>
                </c:pt>
                <c:pt idx="6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8-4591-BDB7-9057BB019AF5}"/>
            </c:ext>
          </c:extLst>
        </c:ser>
        <c:ser>
          <c:idx val="5"/>
          <c:order val="5"/>
          <c:tx>
            <c:strRef>
              <c:f>GRAFICO1!$G$4</c:f>
              <c:strCache>
                <c:ptCount val="1"/>
                <c:pt idx="0">
                  <c:v>2% e mais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GRAFICO1!$A$5:$A$11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GRAFICO1!$G$5:$G$11</c:f>
              <c:numCache>
                <c:formatCode>General</c:formatCode>
                <c:ptCount val="7"/>
                <c:pt idx="0">
                  <c:v>103</c:v>
                </c:pt>
                <c:pt idx="1">
                  <c:v>59</c:v>
                </c:pt>
                <c:pt idx="2">
                  <c:v>24</c:v>
                </c:pt>
                <c:pt idx="3">
                  <c:v>20</c:v>
                </c:pt>
                <c:pt idx="4">
                  <c:v>0</c:v>
                </c:pt>
                <c:pt idx="5">
                  <c:v>1</c:v>
                </c:pt>
                <c:pt idx="6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28-4591-BDB7-9057BB019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5846632"/>
        <c:axId val="315851336"/>
      </c:barChart>
      <c:catAx>
        <c:axId val="315846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50" b="0">
                    <a:solidFill>
                      <a:sysClr val="windowText" lastClr="000000"/>
                    </a:solidFill>
                  </a:rPr>
                  <a:t>Grupos de tamanho</a:t>
                </a:r>
                <a:r>
                  <a:rPr lang="pt-BR" sz="1050" b="0" baseline="0">
                    <a:solidFill>
                      <a:sysClr val="windowText" lastClr="000000"/>
                    </a:solidFill>
                  </a:rPr>
                  <a:t> de municípios por total de habitantes</a:t>
                </a:r>
                <a:endParaRPr lang="pt-BR" sz="105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7615245277438912E-2"/>
              <c:y val="9.03150380538716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851336"/>
        <c:crosses val="autoZero"/>
        <c:auto val="1"/>
        <c:lblAlgn val="ctr"/>
        <c:lblOffset val="100"/>
        <c:noMultiLvlLbl val="0"/>
      </c:catAx>
      <c:valAx>
        <c:axId val="315851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900" b="0">
                    <a:solidFill>
                      <a:sysClr val="windowText" lastClr="000000"/>
                    </a:solidFill>
                  </a:rPr>
                  <a:t>Distribuição</a:t>
                </a:r>
                <a:r>
                  <a:rPr lang="pt-BR" sz="900" b="0" baseline="0">
                    <a:solidFill>
                      <a:sysClr val="windowText" lastClr="000000"/>
                    </a:solidFill>
                  </a:rPr>
                  <a:t> dos municípios por taxa geométrica de crescimento </a:t>
                </a:r>
                <a:endParaRPr lang="pt-BR" sz="90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7367875494436439"/>
              <c:y val="0.912967737439899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84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17448523159962"/>
          <c:y val="0.30146904203346264"/>
          <c:w val="0.1944148978208152"/>
          <c:h val="0.3970614799871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87323543989761"/>
          <c:y val="4.8406496055756094E-2"/>
          <c:w val="0.75138364770406318"/>
          <c:h val="0.78092402398649219"/>
        </c:manualLayout>
      </c:layout>
      <c:barChart>
        <c:barDir val="bar"/>
        <c:grouping val="clustered"/>
        <c:varyColors val="0"/>
        <c:ser>
          <c:idx val="0"/>
          <c:order val="0"/>
          <c:tx>
            <c:v>Municípios</c:v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[1]RELEASE_2017!$AB$41:$AH$41</c:f>
              <c:strCache>
                <c:ptCount val="7"/>
                <c:pt idx="0">
                  <c:v> até 5.000</c:v>
                </c:pt>
                <c:pt idx="1">
                  <c:v>5.001 até 10.000</c:v>
                </c:pt>
                <c:pt idx="2">
                  <c:v>10.001 até 20.000</c:v>
                </c:pt>
                <c:pt idx="3">
                  <c:v>20.001 até 50.000</c:v>
                </c:pt>
                <c:pt idx="4">
                  <c:v>50.001 até 100.000</c:v>
                </c:pt>
                <c:pt idx="5">
                  <c:v>100.001 até 500.000</c:v>
                </c:pt>
                <c:pt idx="6">
                  <c:v>acima de 500.000</c:v>
                </c:pt>
              </c:strCache>
            </c:strRef>
          </c:cat>
          <c:val>
            <c:numRef>
              <c:f>'GRAFICO 2'!$B$3:$H$3</c:f>
              <c:numCache>
                <c:formatCode>0.0%</c:formatCode>
                <c:ptCount val="7"/>
                <c:pt idx="0">
                  <c:v>0.22172351885098743</c:v>
                </c:pt>
                <c:pt idx="1">
                  <c:v>0.21795332136445242</c:v>
                </c:pt>
                <c:pt idx="2">
                  <c:v>0.24290843806104129</c:v>
                </c:pt>
                <c:pt idx="3">
                  <c:v>0.19802513464991023</c:v>
                </c:pt>
                <c:pt idx="4">
                  <c:v>6.3734290843806107E-2</c:v>
                </c:pt>
                <c:pt idx="5">
                  <c:v>4.8114901256732498E-2</c:v>
                </c:pt>
                <c:pt idx="6">
                  <c:v>7.5403949730700175E-3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F-497A-A530-B2E5DCD67801}"/>
            </c:ext>
          </c:extLst>
        </c:ser>
        <c:ser>
          <c:idx val="1"/>
          <c:order val="1"/>
          <c:tx>
            <c:strRef>
              <c:f>'GRAFICO 2'!$A$4</c:f>
              <c:strCache>
                <c:ptCount val="1"/>
                <c:pt idx="0">
                  <c:v>População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[1]RELEASE_2017!$AB$41:$AH$41</c:f>
              <c:strCache>
                <c:ptCount val="7"/>
                <c:pt idx="0">
                  <c:v> até 5.000</c:v>
                </c:pt>
                <c:pt idx="1">
                  <c:v>5.001 até 10.000</c:v>
                </c:pt>
                <c:pt idx="2">
                  <c:v>10.001 até 20.000</c:v>
                </c:pt>
                <c:pt idx="3">
                  <c:v>20.001 até 50.000</c:v>
                </c:pt>
                <c:pt idx="4">
                  <c:v>50.001 até 100.000</c:v>
                </c:pt>
                <c:pt idx="5">
                  <c:v>100.001 até 500.000</c:v>
                </c:pt>
                <c:pt idx="6">
                  <c:v>acima de 500.000</c:v>
                </c:pt>
              </c:strCache>
            </c:strRef>
          </c:cat>
          <c:val>
            <c:numRef>
              <c:f>'GRAFICO 2'!$B$4:$H$4</c:f>
              <c:numCache>
                <c:formatCode>0.0%</c:formatCode>
                <c:ptCount val="7"/>
                <c:pt idx="0">
                  <c:v>2.0151123372851711E-2</c:v>
                </c:pt>
                <c:pt idx="1">
                  <c:v>4.1673169053385098E-2</c:v>
                </c:pt>
                <c:pt idx="2">
                  <c:v>9.3370024363128995E-2</c:v>
                </c:pt>
                <c:pt idx="3">
                  <c:v>0.16144768860202874</c:v>
                </c:pt>
                <c:pt idx="4">
                  <c:v>0.11874535628221138</c:v>
                </c:pt>
                <c:pt idx="5">
                  <c:v>0.26303924991108946</c:v>
                </c:pt>
                <c:pt idx="6">
                  <c:v>0.30157338841530462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F-497A-A530-B2E5DCD678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0374400"/>
        <c:axId val="420376576"/>
      </c:barChart>
      <c:catAx>
        <c:axId val="420374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1"/>
                </a:pPr>
                <a:r>
                  <a:rPr lang="pt-BR" sz="1400" b="1"/>
                  <a:t>Tamanho dos municpios em</a:t>
                </a:r>
                <a:r>
                  <a:rPr lang="pt-BR" sz="1400" b="1" baseline="0"/>
                  <a:t> n</a:t>
                </a:r>
                <a:r>
                  <a:rPr lang="pt-BR" sz="1400" b="1"/>
                  <a:t>º</a:t>
                </a:r>
                <a:r>
                  <a:rPr lang="pt-BR" sz="1400" b="1" baseline="0"/>
                  <a:t> de habitantes</a:t>
                </a:r>
              </a:p>
            </c:rich>
          </c:tx>
          <c:layout>
            <c:manualLayout>
              <c:xMode val="edge"/>
              <c:yMode val="edge"/>
              <c:x val="2.7514322908336015E-2"/>
              <c:y val="0.13258026334168987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pt-BR"/>
          </a:p>
        </c:txPr>
        <c:crossAx val="420376576"/>
        <c:crosses val="autoZero"/>
        <c:auto val="1"/>
        <c:lblAlgn val="ctr"/>
        <c:lblOffset val="100"/>
        <c:noMultiLvlLbl val="0"/>
      </c:catAx>
      <c:valAx>
        <c:axId val="4203765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pt-BR" sz="1200" b="1"/>
                  <a:t>Distribuição da população e dos municípios</a:t>
                </a:r>
              </a:p>
            </c:rich>
          </c:tx>
          <c:layout>
            <c:manualLayout>
              <c:xMode val="edge"/>
              <c:yMode val="edge"/>
              <c:x val="0.38663892722423293"/>
              <c:y val="0.91024939776456093"/>
            </c:manualLayout>
          </c:layout>
          <c:overlay val="0"/>
        </c:title>
        <c:numFmt formatCode="#.#00%" sourceLinked="0"/>
        <c:majorTickMark val="none"/>
        <c:minorTickMark val="none"/>
        <c:tickLblPos val="none"/>
        <c:crossAx val="420374400"/>
        <c:crosses val="autoZero"/>
        <c:crossBetween val="between"/>
        <c:majorUnit val="2.5000000000000008E-2"/>
      </c:valAx>
    </c:plotArea>
    <c:legend>
      <c:legendPos val="r"/>
      <c:layout>
        <c:manualLayout>
          <c:xMode val="edge"/>
          <c:yMode val="edge"/>
          <c:x val="0.87251898882173706"/>
          <c:y val="0.43994677292476897"/>
          <c:w val="0.10477771014733502"/>
          <c:h val="0.16959709117649688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95250</xdr:rowOff>
    </xdr:from>
    <xdr:to>
      <xdr:col>8</xdr:col>
      <xdr:colOff>571500</xdr:colOff>
      <xdr:row>30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8</xdr:row>
      <xdr:rowOff>38099</xdr:rowOff>
    </xdr:from>
    <xdr:to>
      <xdr:col>9</xdr:col>
      <xdr:colOff>276226</xdr:colOff>
      <xdr:row>31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ADD/ESPOP/2.%20POPULA&#199;&#213;ES/ESTIMATIVAS/ESTIMATIVAS%202017/ESTIMATIVAS%202017%20(AiBi%20com%20ordenamento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1"/>
      <sheetName val="TCU"/>
      <sheetName val="ESTADOS_MCD"/>
      <sheetName val="MUNICÍPIOS aibi"/>
      <sheetName val="ROTEIRO AL"/>
      <sheetName val="AL"/>
      <sheetName val="AL_FINAL"/>
      <sheetName val="ESTIMATIVA_FINAL"/>
      <sheetName val="TAB_DOU"/>
      <sheetName val="ARQUIVOS DOU"/>
      <sheetName val="POPULAÇÕES"/>
      <sheetName val="RELEASE_2017"/>
    </sheetNames>
    <sheetDataSet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AB41" t="str">
            <v xml:space="preserve"> até 5.000</v>
          </cell>
          <cell r="AC41" t="str">
            <v>5.001 até 10.000</v>
          </cell>
          <cell r="AD41" t="str">
            <v>10.001 até 20.000</v>
          </cell>
          <cell r="AE41" t="str">
            <v>20.001 até 50.000</v>
          </cell>
          <cell r="AF41" t="str">
            <v>50.001 até 100.000</v>
          </cell>
          <cell r="AG41" t="str">
            <v>100.001 até 500.000</v>
          </cell>
          <cell r="AH41" t="str">
            <v>acima de 500.000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2" sqref="A22:C22"/>
    </sheetView>
  </sheetViews>
  <sheetFormatPr defaultRowHeight="15" x14ac:dyDescent="0.25"/>
  <cols>
    <col min="3" max="3" width="16.85546875" customWidth="1"/>
    <col min="4" max="4" width="16.5703125" bestFit="1" customWidth="1"/>
  </cols>
  <sheetData>
    <row r="1" spans="1:4" x14ac:dyDescent="0.25">
      <c r="A1" s="23" t="s">
        <v>0</v>
      </c>
    </row>
    <row r="3" spans="1:4" x14ac:dyDescent="0.25">
      <c r="A3" s="1" t="s">
        <v>1</v>
      </c>
      <c r="B3" s="2" t="s">
        <v>2</v>
      </c>
      <c r="C3" s="3" t="s">
        <v>3</v>
      </c>
      <c r="D3" s="4" t="s">
        <v>4</v>
      </c>
    </row>
    <row r="4" spans="1:4" x14ac:dyDescent="0.25">
      <c r="A4" s="5" t="s">
        <v>5</v>
      </c>
      <c r="B4" s="5" t="s">
        <v>6</v>
      </c>
      <c r="C4" s="17" t="s">
        <v>7</v>
      </c>
      <c r="D4" s="6">
        <v>12106920</v>
      </c>
    </row>
    <row r="5" spans="1:4" x14ac:dyDescent="0.25">
      <c r="A5" s="7" t="s">
        <v>8</v>
      </c>
      <c r="B5" s="7" t="s">
        <v>9</v>
      </c>
      <c r="C5" s="18" t="s">
        <v>10</v>
      </c>
      <c r="D5" s="9">
        <v>6520266</v>
      </c>
    </row>
    <row r="6" spans="1:4" x14ac:dyDescent="0.25">
      <c r="A6" s="5" t="s">
        <v>11</v>
      </c>
      <c r="B6" s="5" t="s">
        <v>12</v>
      </c>
      <c r="C6" s="17" t="s">
        <v>13</v>
      </c>
      <c r="D6" s="6">
        <v>3039444</v>
      </c>
    </row>
    <row r="7" spans="1:4" x14ac:dyDescent="0.25">
      <c r="A7" s="7" t="s">
        <v>14</v>
      </c>
      <c r="B7" s="7" t="s">
        <v>15</v>
      </c>
      <c r="C7" s="18" t="s">
        <v>16</v>
      </c>
      <c r="D7" s="9">
        <v>2953986</v>
      </c>
    </row>
    <row r="8" spans="1:4" x14ac:dyDescent="0.25">
      <c r="A8" s="5" t="s">
        <v>17</v>
      </c>
      <c r="B8" s="5" t="s">
        <v>18</v>
      </c>
      <c r="C8" s="17" t="s">
        <v>19</v>
      </c>
      <c r="D8" s="6">
        <v>2627482</v>
      </c>
    </row>
    <row r="9" spans="1:4" x14ac:dyDescent="0.25">
      <c r="A9" s="7" t="s">
        <v>20</v>
      </c>
      <c r="B9" s="7" t="s">
        <v>21</v>
      </c>
      <c r="C9" s="18" t="s">
        <v>22</v>
      </c>
      <c r="D9" s="9">
        <v>2523794</v>
      </c>
    </row>
    <row r="10" spans="1:4" x14ac:dyDescent="0.25">
      <c r="A10" s="5" t="s">
        <v>23</v>
      </c>
      <c r="B10" s="5" t="s">
        <v>24</v>
      </c>
      <c r="C10" s="17" t="s">
        <v>25</v>
      </c>
      <c r="D10" s="6">
        <v>2130264</v>
      </c>
    </row>
    <row r="11" spans="1:4" x14ac:dyDescent="0.25">
      <c r="A11" s="7" t="s">
        <v>26</v>
      </c>
      <c r="B11" s="7" t="s">
        <v>27</v>
      </c>
      <c r="C11" s="18" t="s">
        <v>28</v>
      </c>
      <c r="D11" s="9">
        <v>1908359</v>
      </c>
    </row>
    <row r="12" spans="1:4" x14ac:dyDescent="0.25">
      <c r="A12" s="5" t="s">
        <v>29</v>
      </c>
      <c r="B12" s="5" t="s">
        <v>30</v>
      </c>
      <c r="C12" s="17" t="s">
        <v>31</v>
      </c>
      <c r="D12" s="6">
        <v>1633697</v>
      </c>
    </row>
    <row r="13" spans="1:4" x14ac:dyDescent="0.25">
      <c r="A13" s="7" t="s">
        <v>32</v>
      </c>
      <c r="B13" s="7" t="s">
        <v>33</v>
      </c>
      <c r="C13" s="18" t="s">
        <v>34</v>
      </c>
      <c r="D13" s="9">
        <v>1484941</v>
      </c>
    </row>
    <row r="14" spans="1:4" x14ac:dyDescent="0.25">
      <c r="A14" s="5" t="s">
        <v>35</v>
      </c>
      <c r="B14" s="5" t="s">
        <v>36</v>
      </c>
      <c r="C14" s="17" t="s">
        <v>37</v>
      </c>
      <c r="D14" s="6">
        <v>1466105</v>
      </c>
    </row>
    <row r="15" spans="1:4" x14ac:dyDescent="0.25">
      <c r="A15" s="7" t="s">
        <v>38</v>
      </c>
      <c r="B15" s="7" t="s">
        <v>39</v>
      </c>
      <c r="C15" s="18" t="s">
        <v>40</v>
      </c>
      <c r="D15" s="9">
        <v>1452275</v>
      </c>
    </row>
    <row r="16" spans="1:4" x14ac:dyDescent="0.25">
      <c r="A16" s="5" t="s">
        <v>41</v>
      </c>
      <c r="B16" s="5" t="s">
        <v>6</v>
      </c>
      <c r="C16" s="17" t="s">
        <v>42</v>
      </c>
      <c r="D16" s="6">
        <v>1349113</v>
      </c>
    </row>
    <row r="17" spans="1:4" x14ac:dyDescent="0.25">
      <c r="A17" s="7" t="s">
        <v>43</v>
      </c>
      <c r="B17" s="7" t="s">
        <v>6</v>
      </c>
      <c r="C17" s="18" t="s">
        <v>44</v>
      </c>
      <c r="D17" s="9">
        <v>1182429</v>
      </c>
    </row>
    <row r="18" spans="1:4" x14ac:dyDescent="0.25">
      <c r="A18" s="5" t="s">
        <v>45</v>
      </c>
      <c r="B18" s="5" t="s">
        <v>46</v>
      </c>
      <c r="C18" s="17" t="s">
        <v>47</v>
      </c>
      <c r="D18" s="6">
        <v>1091868</v>
      </c>
    </row>
    <row r="19" spans="1:4" x14ac:dyDescent="0.25">
      <c r="A19" s="7" t="s">
        <v>48</v>
      </c>
      <c r="B19" s="7" t="s">
        <v>9</v>
      </c>
      <c r="C19" s="18" t="s">
        <v>49</v>
      </c>
      <c r="D19" s="9">
        <v>1049826</v>
      </c>
    </row>
    <row r="20" spans="1:4" x14ac:dyDescent="0.25">
      <c r="A20" s="5" t="s">
        <v>50</v>
      </c>
      <c r="B20" s="5" t="s">
        <v>51</v>
      </c>
      <c r="C20" s="17" t="s">
        <v>52</v>
      </c>
      <c r="D20" s="6">
        <v>1029129</v>
      </c>
    </row>
    <row r="21" spans="1:4" x14ac:dyDescent="0.25">
      <c r="A21" s="7" t="s">
        <v>53</v>
      </c>
      <c r="B21" s="7"/>
      <c r="C21" s="8"/>
      <c r="D21" s="9">
        <f>SUM(D4:D20)</f>
        <v>45549898</v>
      </c>
    </row>
    <row r="22" spans="1:4" x14ac:dyDescent="0.25">
      <c r="A22" s="62" t="s">
        <v>183</v>
      </c>
      <c r="B22" s="63"/>
      <c r="C22" s="64"/>
      <c r="D22" s="24">
        <f>D21/D23</f>
        <v>0.21934746328713572</v>
      </c>
    </row>
    <row r="23" spans="1:4" x14ac:dyDescent="0.25">
      <c r="A23" s="65" t="s">
        <v>54</v>
      </c>
      <c r="B23" s="66"/>
      <c r="C23" s="67"/>
      <c r="D23" s="9">
        <v>207660929</v>
      </c>
    </row>
    <row r="25" spans="1:4" x14ac:dyDescent="0.25">
      <c r="A25" t="s">
        <v>176</v>
      </c>
    </row>
  </sheetData>
  <mergeCells count="2">
    <mergeCell ref="A22:C22"/>
    <mergeCell ref="A23:C2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13" sqref="C13"/>
    </sheetView>
  </sheetViews>
  <sheetFormatPr defaultRowHeight="15" x14ac:dyDescent="0.25"/>
  <cols>
    <col min="3" max="3" width="22.28515625" customWidth="1"/>
    <col min="4" max="4" width="16.42578125" customWidth="1"/>
  </cols>
  <sheetData>
    <row r="1" spans="1:4" x14ac:dyDescent="0.25">
      <c r="A1" s="23" t="s">
        <v>81</v>
      </c>
    </row>
    <row r="3" spans="1:4" x14ac:dyDescent="0.25">
      <c r="A3" s="1" t="s">
        <v>1</v>
      </c>
      <c r="B3" s="2" t="s">
        <v>2</v>
      </c>
      <c r="C3" s="3" t="s">
        <v>3</v>
      </c>
      <c r="D3" s="4" t="s">
        <v>4</v>
      </c>
    </row>
    <row r="4" spans="1:4" x14ac:dyDescent="0.25">
      <c r="A4" s="5" t="s">
        <v>5</v>
      </c>
      <c r="B4" s="5" t="s">
        <v>6</v>
      </c>
      <c r="C4" s="17" t="s">
        <v>42</v>
      </c>
      <c r="D4" s="6">
        <v>1349113</v>
      </c>
    </row>
    <row r="5" spans="1:4" x14ac:dyDescent="0.25">
      <c r="A5" s="7" t="s">
        <v>8</v>
      </c>
      <c r="B5" s="7" t="s">
        <v>6</v>
      </c>
      <c r="C5" s="18" t="s">
        <v>44</v>
      </c>
      <c r="D5" s="9">
        <v>1182429</v>
      </c>
    </row>
    <row r="6" spans="1:4" x14ac:dyDescent="0.25">
      <c r="A6" s="5" t="s">
        <v>11</v>
      </c>
      <c r="B6" s="5" t="s">
        <v>9</v>
      </c>
      <c r="C6" s="17" t="s">
        <v>49</v>
      </c>
      <c r="D6" s="6">
        <v>1049826</v>
      </c>
    </row>
    <row r="7" spans="1:4" x14ac:dyDescent="0.25">
      <c r="A7" s="7" t="s">
        <v>14</v>
      </c>
      <c r="B7" s="7" t="s">
        <v>9</v>
      </c>
      <c r="C7" s="18" t="s">
        <v>82</v>
      </c>
      <c r="D7" s="9">
        <v>890997</v>
      </c>
    </row>
    <row r="8" spans="1:4" x14ac:dyDescent="0.25">
      <c r="A8" s="5" t="s">
        <v>17</v>
      </c>
      <c r="B8" s="5" t="s">
        <v>6</v>
      </c>
      <c r="C8" s="17" t="s">
        <v>83</v>
      </c>
      <c r="D8" s="6">
        <v>827437</v>
      </c>
    </row>
    <row r="9" spans="1:4" x14ac:dyDescent="0.25">
      <c r="A9" s="7" t="s">
        <v>20</v>
      </c>
      <c r="B9" s="7" t="s">
        <v>9</v>
      </c>
      <c r="C9" s="18" t="s">
        <v>84</v>
      </c>
      <c r="D9" s="9">
        <v>798647</v>
      </c>
    </row>
    <row r="10" spans="1:4" x14ac:dyDescent="0.25">
      <c r="A10" s="5" t="s">
        <v>23</v>
      </c>
      <c r="B10" s="5" t="s">
        <v>6</v>
      </c>
      <c r="C10" s="17" t="s">
        <v>85</v>
      </c>
      <c r="D10" s="6">
        <v>715231</v>
      </c>
    </row>
    <row r="11" spans="1:4" x14ac:dyDescent="0.25">
      <c r="A11" s="7" t="s">
        <v>26</v>
      </c>
      <c r="B11" s="7" t="s">
        <v>6</v>
      </c>
      <c r="C11" s="18" t="s">
        <v>87</v>
      </c>
      <c r="D11" s="9">
        <v>703219</v>
      </c>
    </row>
    <row r="12" spans="1:4" x14ac:dyDescent="0.25">
      <c r="A12" s="5" t="s">
        <v>29</v>
      </c>
      <c r="B12" s="5" t="s">
        <v>6</v>
      </c>
      <c r="C12" s="17" t="s">
        <v>86</v>
      </c>
      <c r="D12" s="6">
        <v>697886</v>
      </c>
    </row>
    <row r="13" spans="1:4" x14ac:dyDescent="0.25">
      <c r="A13" s="7" t="s">
        <v>32</v>
      </c>
      <c r="B13" s="7" t="s">
        <v>30</v>
      </c>
      <c r="C13" s="18" t="s">
        <v>88</v>
      </c>
      <c r="D13" s="9">
        <v>695956</v>
      </c>
    </row>
    <row r="14" spans="1:4" x14ac:dyDescent="0.25">
      <c r="A14" s="5" t="s">
        <v>35</v>
      </c>
      <c r="B14" s="5" t="s">
        <v>6</v>
      </c>
      <c r="C14" s="17" t="s">
        <v>89</v>
      </c>
      <c r="D14" s="6">
        <v>682302</v>
      </c>
    </row>
    <row r="15" spans="1:4" x14ac:dyDescent="0.25">
      <c r="A15" s="7" t="s">
        <v>38</v>
      </c>
      <c r="B15" s="7" t="s">
        <v>21</v>
      </c>
      <c r="C15" s="18" t="s">
        <v>90</v>
      </c>
      <c r="D15" s="9">
        <v>676613</v>
      </c>
    </row>
    <row r="16" spans="1:4" x14ac:dyDescent="0.25">
      <c r="A16" s="5" t="s">
        <v>41</v>
      </c>
      <c r="B16" s="5" t="s">
        <v>6</v>
      </c>
      <c r="C16" s="17" t="s">
        <v>92</v>
      </c>
      <c r="D16" s="6">
        <v>659871</v>
      </c>
    </row>
    <row r="17" spans="1:4" x14ac:dyDescent="0.25">
      <c r="A17" s="7" t="s">
        <v>43</v>
      </c>
      <c r="B17" s="7" t="s">
        <v>21</v>
      </c>
      <c r="C17" s="18" t="s">
        <v>91</v>
      </c>
      <c r="D17" s="9">
        <v>658580</v>
      </c>
    </row>
    <row r="18" spans="1:4" x14ac:dyDescent="0.25">
      <c r="A18" s="5" t="s">
        <v>45</v>
      </c>
      <c r="B18" s="5" t="s">
        <v>15</v>
      </c>
      <c r="C18" s="17" t="s">
        <v>93</v>
      </c>
      <c r="D18" s="6">
        <v>627477</v>
      </c>
    </row>
    <row r="19" spans="1:4" x14ac:dyDescent="0.25">
      <c r="A19" s="7" t="s">
        <v>48</v>
      </c>
      <c r="B19" s="7" t="s">
        <v>69</v>
      </c>
      <c r="C19" s="18" t="s">
        <v>94</v>
      </c>
      <c r="D19" s="9">
        <v>577077</v>
      </c>
    </row>
    <row r="20" spans="1:4" x14ac:dyDescent="0.25">
      <c r="A20" s="5" t="s">
        <v>50</v>
      </c>
      <c r="B20" s="5" t="s">
        <v>21</v>
      </c>
      <c r="C20" s="17" t="s">
        <v>95</v>
      </c>
      <c r="D20" s="6">
        <v>563769</v>
      </c>
    </row>
    <row r="21" spans="1:4" x14ac:dyDescent="0.25">
      <c r="A21" s="7" t="s">
        <v>77</v>
      </c>
      <c r="B21" s="7" t="s">
        <v>27</v>
      </c>
      <c r="C21" s="18" t="s">
        <v>96</v>
      </c>
      <c r="D21" s="9">
        <v>558439</v>
      </c>
    </row>
    <row r="22" spans="1:4" x14ac:dyDescent="0.25">
      <c r="A22" s="5" t="s">
        <v>79</v>
      </c>
      <c r="B22" s="5" t="s">
        <v>36</v>
      </c>
      <c r="C22" s="17" t="s">
        <v>97</v>
      </c>
      <c r="D22" s="6">
        <v>542090</v>
      </c>
    </row>
    <row r="23" spans="1:4" x14ac:dyDescent="0.25">
      <c r="A23" s="7" t="s">
        <v>98</v>
      </c>
      <c r="B23" s="7" t="s">
        <v>39</v>
      </c>
      <c r="C23" s="18" t="s">
        <v>99</v>
      </c>
      <c r="D23" s="9">
        <v>516057</v>
      </c>
    </row>
    <row r="24" spans="1:4" x14ac:dyDescent="0.25">
      <c r="A24" s="5" t="s">
        <v>121</v>
      </c>
      <c r="B24" s="5" t="s">
        <v>154</v>
      </c>
      <c r="C24" s="17" t="s">
        <v>182</v>
      </c>
      <c r="D24" s="6">
        <v>502618</v>
      </c>
    </row>
    <row r="25" spans="1:4" x14ac:dyDescent="0.25">
      <c r="A25" s="65" t="s">
        <v>53</v>
      </c>
      <c r="B25" s="66"/>
      <c r="C25" s="67"/>
      <c r="D25" s="9">
        <f>SUM(D4:D24)</f>
        <v>15475634</v>
      </c>
    </row>
    <row r="26" spans="1:4" x14ac:dyDescent="0.25">
      <c r="A26" s="62" t="s">
        <v>183</v>
      </c>
      <c r="B26" s="63"/>
      <c r="C26" s="64"/>
      <c r="D26" s="25">
        <f>D25/D27</f>
        <v>7.4523571066177782E-2</v>
      </c>
    </row>
    <row r="27" spans="1:4" x14ac:dyDescent="0.25">
      <c r="A27" s="68" t="s">
        <v>54</v>
      </c>
      <c r="B27" s="69"/>
      <c r="C27" s="70"/>
      <c r="D27" s="26">
        <v>207660929</v>
      </c>
    </row>
    <row r="29" spans="1:4" x14ac:dyDescent="0.25">
      <c r="A29" t="s">
        <v>176</v>
      </c>
    </row>
  </sheetData>
  <mergeCells count="3">
    <mergeCell ref="A25:C25"/>
    <mergeCell ref="A26:C26"/>
    <mergeCell ref="A27:C2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J19" sqref="J19"/>
    </sheetView>
  </sheetViews>
  <sheetFormatPr defaultRowHeight="15" x14ac:dyDescent="0.25"/>
  <cols>
    <col min="3" max="3" width="26.7109375" customWidth="1"/>
    <col min="4" max="4" width="12" bestFit="1" customWidth="1"/>
  </cols>
  <sheetData>
    <row r="1" spans="1:4" x14ac:dyDescent="0.25">
      <c r="A1" s="23" t="s">
        <v>55</v>
      </c>
    </row>
    <row r="3" spans="1:4" ht="22.5" x14ac:dyDescent="0.25">
      <c r="A3" s="1" t="s">
        <v>1</v>
      </c>
      <c r="B3" s="2" t="s">
        <v>2</v>
      </c>
      <c r="C3" s="3" t="s">
        <v>3</v>
      </c>
      <c r="D3" s="4" t="s">
        <v>4</v>
      </c>
    </row>
    <row r="4" spans="1:4" x14ac:dyDescent="0.25">
      <c r="A4" s="5" t="s">
        <v>5</v>
      </c>
      <c r="B4" s="5" t="s">
        <v>21</v>
      </c>
      <c r="C4" s="17" t="s">
        <v>56</v>
      </c>
      <c r="D4" s="6">
        <v>812</v>
      </c>
    </row>
    <row r="5" spans="1:4" x14ac:dyDescent="0.25">
      <c r="A5" s="7" t="s">
        <v>8</v>
      </c>
      <c r="B5" s="7" t="s">
        <v>6</v>
      </c>
      <c r="C5" s="18" t="s">
        <v>57</v>
      </c>
      <c r="D5" s="9">
        <v>839</v>
      </c>
    </row>
    <row r="6" spans="1:4" x14ac:dyDescent="0.25">
      <c r="A6" s="5" t="s">
        <v>11</v>
      </c>
      <c r="B6" s="5" t="s">
        <v>58</v>
      </c>
      <c r="C6" s="17" t="s">
        <v>59</v>
      </c>
      <c r="D6" s="6">
        <v>931</v>
      </c>
    </row>
    <row r="7" spans="1:4" x14ac:dyDescent="0.25">
      <c r="A7" s="7" t="s">
        <v>14</v>
      </c>
      <c r="B7" s="7" t="s">
        <v>60</v>
      </c>
      <c r="C7" s="18" t="s">
        <v>61</v>
      </c>
      <c r="D7" s="9">
        <v>1110</v>
      </c>
    </row>
    <row r="8" spans="1:4" x14ac:dyDescent="0.25">
      <c r="A8" s="5" t="s">
        <v>17</v>
      </c>
      <c r="B8" s="5" t="s">
        <v>36</v>
      </c>
      <c r="C8" s="17" t="s">
        <v>62</v>
      </c>
      <c r="D8" s="6">
        <v>1126</v>
      </c>
    </row>
    <row r="9" spans="1:4" x14ac:dyDescent="0.25">
      <c r="A9" s="7" t="s">
        <v>20</v>
      </c>
      <c r="B9" s="7" t="s">
        <v>6</v>
      </c>
      <c r="C9" s="18" t="s">
        <v>64</v>
      </c>
      <c r="D9" s="9">
        <v>1207</v>
      </c>
    </row>
    <row r="10" spans="1:4" x14ac:dyDescent="0.25">
      <c r="A10" s="5" t="s">
        <v>23</v>
      </c>
      <c r="B10" s="5" t="s">
        <v>21</v>
      </c>
      <c r="C10" s="17" t="s">
        <v>63</v>
      </c>
      <c r="D10" s="6">
        <v>1209</v>
      </c>
    </row>
    <row r="11" spans="1:4" x14ac:dyDescent="0.25">
      <c r="A11" s="7" t="s">
        <v>26</v>
      </c>
      <c r="B11" s="7" t="s">
        <v>66</v>
      </c>
      <c r="C11" s="18" t="s">
        <v>67</v>
      </c>
      <c r="D11" s="9">
        <v>1228</v>
      </c>
    </row>
    <row r="12" spans="1:4" x14ac:dyDescent="0.25">
      <c r="A12" s="5" t="s">
        <v>29</v>
      </c>
      <c r="B12" s="5" t="s">
        <v>6</v>
      </c>
      <c r="C12" s="17" t="s">
        <v>65</v>
      </c>
      <c r="D12" s="6">
        <v>1239</v>
      </c>
    </row>
    <row r="13" spans="1:4" x14ac:dyDescent="0.25">
      <c r="A13" s="7" t="s">
        <v>32</v>
      </c>
      <c r="B13" s="7" t="s">
        <v>33</v>
      </c>
      <c r="C13" s="18" t="s">
        <v>68</v>
      </c>
      <c r="D13" s="9">
        <v>1306</v>
      </c>
    </row>
    <row r="14" spans="1:4" x14ac:dyDescent="0.25">
      <c r="A14" s="5" t="s">
        <v>35</v>
      </c>
      <c r="B14" s="5" t="s">
        <v>69</v>
      </c>
      <c r="C14" s="17" t="s">
        <v>70</v>
      </c>
      <c r="D14" s="6">
        <v>1317</v>
      </c>
    </row>
    <row r="15" spans="1:4" x14ac:dyDescent="0.25">
      <c r="A15" s="7" t="s">
        <v>38</v>
      </c>
      <c r="B15" s="7" t="s">
        <v>33</v>
      </c>
      <c r="C15" s="18" t="s">
        <v>71</v>
      </c>
      <c r="D15" s="9">
        <v>1340</v>
      </c>
    </row>
    <row r="16" spans="1:4" x14ac:dyDescent="0.25">
      <c r="A16" s="5" t="s">
        <v>41</v>
      </c>
      <c r="B16" s="5" t="s">
        <v>33</v>
      </c>
      <c r="C16" s="17" t="s">
        <v>72</v>
      </c>
      <c r="D16" s="6">
        <v>1374</v>
      </c>
    </row>
    <row r="17" spans="1:4" x14ac:dyDescent="0.25">
      <c r="A17" s="7" t="s">
        <v>43</v>
      </c>
      <c r="B17" s="7" t="s">
        <v>27</v>
      </c>
      <c r="C17" s="18" t="s">
        <v>74</v>
      </c>
      <c r="D17" s="9">
        <v>1396</v>
      </c>
    </row>
    <row r="18" spans="1:4" x14ac:dyDescent="0.25">
      <c r="A18" s="5" t="s">
        <v>45</v>
      </c>
      <c r="B18" s="5" t="s">
        <v>60</v>
      </c>
      <c r="C18" s="17" t="s">
        <v>73</v>
      </c>
      <c r="D18" s="6">
        <v>1407</v>
      </c>
    </row>
    <row r="19" spans="1:4" x14ac:dyDescent="0.25">
      <c r="A19" s="7" t="s">
        <v>48</v>
      </c>
      <c r="B19" s="7" t="s">
        <v>36</v>
      </c>
      <c r="C19" s="18" t="s">
        <v>76</v>
      </c>
      <c r="D19" s="9">
        <v>1414</v>
      </c>
    </row>
    <row r="20" spans="1:4" x14ac:dyDescent="0.25">
      <c r="A20" s="5" t="s">
        <v>50</v>
      </c>
      <c r="B20" s="5" t="s">
        <v>21</v>
      </c>
      <c r="C20" s="17" t="s">
        <v>75</v>
      </c>
      <c r="D20" s="6">
        <v>1418</v>
      </c>
    </row>
    <row r="21" spans="1:4" x14ac:dyDescent="0.25">
      <c r="A21" s="7" t="s">
        <v>77</v>
      </c>
      <c r="B21" s="7" t="s">
        <v>69</v>
      </c>
      <c r="C21" s="18" t="s">
        <v>78</v>
      </c>
      <c r="D21" s="9">
        <v>1453</v>
      </c>
    </row>
    <row r="22" spans="1:4" x14ac:dyDescent="0.25">
      <c r="A22" s="5" t="s">
        <v>79</v>
      </c>
      <c r="B22" s="5" t="s">
        <v>36</v>
      </c>
      <c r="C22" s="17" t="s">
        <v>80</v>
      </c>
      <c r="D22" s="6">
        <v>1490</v>
      </c>
    </row>
    <row r="23" spans="1:4" x14ac:dyDescent="0.25">
      <c r="A23" s="7" t="s">
        <v>53</v>
      </c>
      <c r="B23" s="7"/>
      <c r="C23" s="8"/>
      <c r="D23" s="9">
        <f>SUM(D4:D22)</f>
        <v>23616</v>
      </c>
    </row>
    <row r="24" spans="1:4" x14ac:dyDescent="0.25">
      <c r="A24" s="62" t="s">
        <v>183</v>
      </c>
      <c r="B24" s="63"/>
      <c r="C24" s="64"/>
      <c r="D24" s="27">
        <f>D23/D25</f>
        <v>1.1372384836051658E-4</v>
      </c>
    </row>
    <row r="25" spans="1:4" x14ac:dyDescent="0.25">
      <c r="A25" s="65" t="s">
        <v>54</v>
      </c>
      <c r="B25" s="66"/>
      <c r="C25" s="67"/>
      <c r="D25" s="9">
        <v>207660929</v>
      </c>
    </row>
    <row r="27" spans="1:4" x14ac:dyDescent="0.25">
      <c r="A27" t="s">
        <v>176</v>
      </c>
    </row>
  </sheetData>
  <mergeCells count="2">
    <mergeCell ref="A25:C25"/>
    <mergeCell ref="A24:C2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32" sqref="A32:B32"/>
    </sheetView>
  </sheetViews>
  <sheetFormatPr defaultRowHeight="15" x14ac:dyDescent="0.25"/>
  <cols>
    <col min="1" max="1" width="6.28515625" customWidth="1"/>
    <col min="2" max="2" width="60.7109375" bestFit="1" customWidth="1"/>
    <col min="3" max="3" width="14.7109375" bestFit="1" customWidth="1"/>
    <col min="4" max="4" width="12.42578125" bestFit="1" customWidth="1"/>
  </cols>
  <sheetData>
    <row r="1" spans="1:4" x14ac:dyDescent="0.25">
      <c r="A1" s="23" t="s">
        <v>100</v>
      </c>
    </row>
    <row r="3" spans="1:4" ht="29.25" customHeight="1" x14ac:dyDescent="0.25">
      <c r="A3" s="1" t="s">
        <v>1</v>
      </c>
      <c r="B3" s="2" t="s">
        <v>184</v>
      </c>
      <c r="C3" s="3" t="s">
        <v>4</v>
      </c>
      <c r="D3" s="4" t="s">
        <v>101</v>
      </c>
    </row>
    <row r="4" spans="1:4" x14ac:dyDescent="0.25">
      <c r="A4" s="5" t="s">
        <v>5</v>
      </c>
      <c r="B4" s="13" t="s">
        <v>102</v>
      </c>
      <c r="C4" s="19">
        <v>21391624</v>
      </c>
      <c r="D4" s="16">
        <v>0.1030122715091966</v>
      </c>
    </row>
    <row r="5" spans="1:4" x14ac:dyDescent="0.25">
      <c r="A5" s="7" t="s">
        <v>8</v>
      </c>
      <c r="B5" s="14" t="s">
        <v>103</v>
      </c>
      <c r="C5" s="20">
        <v>12377505</v>
      </c>
      <c r="D5" s="15">
        <v>5.9604399631670725E-2</v>
      </c>
    </row>
    <row r="6" spans="1:4" x14ac:dyDescent="0.25">
      <c r="A6" s="5" t="s">
        <v>11</v>
      </c>
      <c r="B6" s="13" t="s">
        <v>185</v>
      </c>
      <c r="C6" s="19">
        <v>5915536</v>
      </c>
      <c r="D6" s="16">
        <v>2.8486514186787635E-2</v>
      </c>
    </row>
    <row r="7" spans="1:4" x14ac:dyDescent="0.25">
      <c r="A7" s="7" t="s">
        <v>14</v>
      </c>
      <c r="B7" s="14" t="s">
        <v>104</v>
      </c>
      <c r="C7" s="20">
        <v>4366901</v>
      </c>
      <c r="D7" s="15">
        <v>2.1028996744977484E-2</v>
      </c>
    </row>
    <row r="8" spans="1:4" x14ac:dyDescent="0.25">
      <c r="A8" s="5" t="s">
        <v>17</v>
      </c>
      <c r="B8" s="13" t="s">
        <v>105</v>
      </c>
      <c r="C8" s="19">
        <v>4293050</v>
      </c>
      <c r="D8" s="16">
        <v>2.0673364126190537E-2</v>
      </c>
    </row>
    <row r="9" spans="1:4" x14ac:dyDescent="0.25">
      <c r="A9" s="7" t="s">
        <v>20</v>
      </c>
      <c r="B9" s="14" t="s">
        <v>106</v>
      </c>
      <c r="C9" s="20">
        <v>4051744</v>
      </c>
      <c r="D9" s="15">
        <v>1.9511344861603695E-2</v>
      </c>
    </row>
    <row r="10" spans="1:4" x14ac:dyDescent="0.25">
      <c r="A10" s="5" t="s">
        <v>23</v>
      </c>
      <c r="B10" s="13" t="s">
        <v>107</v>
      </c>
      <c r="C10" s="19">
        <v>4015205</v>
      </c>
      <c r="D10" s="16">
        <v>1.9335389759332147E-2</v>
      </c>
    </row>
    <row r="11" spans="1:4" x14ac:dyDescent="0.25">
      <c r="A11" s="7" t="s">
        <v>26</v>
      </c>
      <c r="B11" s="14" t="s">
        <v>108</v>
      </c>
      <c r="C11" s="20">
        <v>3965699</v>
      </c>
      <c r="D11" s="15">
        <v>1.9096991519285747E-2</v>
      </c>
    </row>
    <row r="12" spans="1:4" x14ac:dyDescent="0.25">
      <c r="A12" s="5" t="s">
        <v>29</v>
      </c>
      <c r="B12" s="13" t="s">
        <v>109</v>
      </c>
      <c r="C12" s="19">
        <v>3572326</v>
      </c>
      <c r="D12" s="16">
        <v>1.7202687174726065E-2</v>
      </c>
    </row>
    <row r="13" spans="1:4" x14ac:dyDescent="0.25">
      <c r="A13" s="7" t="s">
        <v>32</v>
      </c>
      <c r="B13" s="14" t="s">
        <v>110</v>
      </c>
      <c r="C13" s="20">
        <v>3168019</v>
      </c>
      <c r="D13" s="15">
        <v>1.5255729690008274E-2</v>
      </c>
    </row>
    <row r="14" spans="1:4" x14ac:dyDescent="0.25">
      <c r="A14" s="5" t="s">
        <v>35</v>
      </c>
      <c r="B14" s="13" t="s">
        <v>111</v>
      </c>
      <c r="C14" s="19">
        <v>2612747</v>
      </c>
      <c r="D14" s="16">
        <v>1.2581793852997739E-2</v>
      </c>
    </row>
    <row r="15" spans="1:4" x14ac:dyDescent="0.25">
      <c r="A15" s="7" t="s">
        <v>38</v>
      </c>
      <c r="B15" s="14" t="s">
        <v>112</v>
      </c>
      <c r="C15" s="20">
        <v>2497857</v>
      </c>
      <c r="D15" s="15">
        <v>1.2028536191321767E-2</v>
      </c>
    </row>
    <row r="16" spans="1:4" x14ac:dyDescent="0.25">
      <c r="A16" s="5" t="s">
        <v>41</v>
      </c>
      <c r="B16" s="13" t="s">
        <v>113</v>
      </c>
      <c r="C16" s="19">
        <v>2493792</v>
      </c>
      <c r="D16" s="16">
        <v>1.2008961011630646E-2</v>
      </c>
    </row>
    <row r="17" spans="1:4" x14ac:dyDescent="0.25">
      <c r="A17" s="7" t="s">
        <v>43</v>
      </c>
      <c r="B17" s="14" t="s">
        <v>114</v>
      </c>
      <c r="C17" s="20">
        <v>2441761</v>
      </c>
      <c r="D17" s="15">
        <v>1.1758403527126666E-2</v>
      </c>
    </row>
    <row r="18" spans="1:4" x14ac:dyDescent="0.25">
      <c r="A18" s="5" t="s">
        <v>45</v>
      </c>
      <c r="B18" s="13" t="s">
        <v>115</v>
      </c>
      <c r="C18" s="19">
        <v>2088381</v>
      </c>
      <c r="D18" s="16">
        <v>1.0056687168148034E-2</v>
      </c>
    </row>
    <row r="19" spans="1:4" x14ac:dyDescent="0.25">
      <c r="A19" s="7" t="s">
        <v>48</v>
      </c>
      <c r="B19" s="14" t="s">
        <v>116</v>
      </c>
      <c r="C19" s="20">
        <v>1960213</v>
      </c>
      <c r="D19" s="15">
        <v>9.4394887350234286E-3</v>
      </c>
    </row>
    <row r="20" spans="1:4" x14ac:dyDescent="0.25">
      <c r="A20" s="5" t="s">
        <v>50</v>
      </c>
      <c r="B20" s="13" t="s">
        <v>117</v>
      </c>
      <c r="C20" s="19">
        <v>1828212</v>
      </c>
      <c r="D20" s="16">
        <v>8.8038323280350914E-3</v>
      </c>
    </row>
    <row r="21" spans="1:4" x14ac:dyDescent="0.25">
      <c r="A21" s="7" t="s">
        <v>77</v>
      </c>
      <c r="B21" s="14" t="s">
        <v>118</v>
      </c>
      <c r="C21" s="20">
        <v>1678910</v>
      </c>
      <c r="D21" s="15">
        <v>8.0848622226860987E-3</v>
      </c>
    </row>
    <row r="22" spans="1:4" x14ac:dyDescent="0.25">
      <c r="A22" s="5" t="s">
        <v>79</v>
      </c>
      <c r="B22" s="13" t="s">
        <v>119</v>
      </c>
      <c r="C22" s="19">
        <v>1619377</v>
      </c>
      <c r="D22" s="16">
        <v>7.7981785394016035E-3</v>
      </c>
    </row>
    <row r="23" spans="1:4" x14ac:dyDescent="0.25">
      <c r="A23" s="7" t="s">
        <v>98</v>
      </c>
      <c r="B23" s="14" t="s">
        <v>120</v>
      </c>
      <c r="C23" s="20">
        <v>1596104</v>
      </c>
      <c r="D23" s="15">
        <v>7.6861064220703742E-3</v>
      </c>
    </row>
    <row r="24" spans="1:4" x14ac:dyDescent="0.25">
      <c r="A24" s="5" t="s">
        <v>121</v>
      </c>
      <c r="B24" s="13" t="s">
        <v>122</v>
      </c>
      <c r="C24" s="19">
        <v>1464993</v>
      </c>
      <c r="D24" s="16">
        <v>7.0547358477819387E-3</v>
      </c>
    </row>
    <row r="25" spans="1:4" x14ac:dyDescent="0.25">
      <c r="A25" s="7" t="s">
        <v>123</v>
      </c>
      <c r="B25" s="14" t="s">
        <v>186</v>
      </c>
      <c r="C25" s="20">
        <v>1383456</v>
      </c>
      <c r="D25" s="15">
        <v>6.6620909704203429E-3</v>
      </c>
    </row>
    <row r="26" spans="1:4" x14ac:dyDescent="0.25">
      <c r="A26" s="5" t="s">
        <v>124</v>
      </c>
      <c r="B26" s="13" t="s">
        <v>125</v>
      </c>
      <c r="C26" s="19">
        <v>1352241</v>
      </c>
      <c r="D26" s="16">
        <v>6.5117738156704481E-3</v>
      </c>
    </row>
    <row r="27" spans="1:4" x14ac:dyDescent="0.25">
      <c r="A27" s="7" t="s">
        <v>126</v>
      </c>
      <c r="B27" s="14" t="s">
        <v>127</v>
      </c>
      <c r="C27" s="20">
        <v>1282227</v>
      </c>
      <c r="D27" s="15">
        <v>6.174618432916671E-3</v>
      </c>
    </row>
    <row r="28" spans="1:4" x14ac:dyDescent="0.25">
      <c r="A28" s="5" t="s">
        <v>128</v>
      </c>
      <c r="B28" s="13" t="s">
        <v>129</v>
      </c>
      <c r="C28" s="19">
        <v>1204397</v>
      </c>
      <c r="D28" s="16">
        <v>5.7998247710815166E-3</v>
      </c>
    </row>
    <row r="29" spans="1:4" ht="17.25" x14ac:dyDescent="0.25">
      <c r="A29" s="7" t="s">
        <v>130</v>
      </c>
      <c r="B29" s="14" t="s">
        <v>187</v>
      </c>
      <c r="C29" s="20">
        <v>1172076</v>
      </c>
      <c r="D29" s="15">
        <v>5.6441816264820813E-3</v>
      </c>
    </row>
    <row r="30" spans="1:4" x14ac:dyDescent="0.25">
      <c r="A30" s="5" t="s">
        <v>131</v>
      </c>
      <c r="B30" s="13" t="s">
        <v>132</v>
      </c>
      <c r="C30" s="19">
        <v>1094347</v>
      </c>
      <c r="D30" s="16">
        <v>5.2698743344252305E-3</v>
      </c>
    </row>
    <row r="31" spans="1:4" x14ac:dyDescent="0.25">
      <c r="A31" s="7" t="s">
        <v>133</v>
      </c>
      <c r="B31" s="14" t="s">
        <v>188</v>
      </c>
      <c r="C31" s="20">
        <v>1005690</v>
      </c>
      <c r="D31" s="15">
        <v>4.8429427954644272E-3</v>
      </c>
    </row>
    <row r="32" spans="1:4" x14ac:dyDescent="0.25">
      <c r="A32" s="71" t="s">
        <v>53</v>
      </c>
      <c r="B32" s="72"/>
      <c r="C32" s="19">
        <f>SUM(C4:C31)</f>
        <v>97894390</v>
      </c>
      <c r="D32" s="16">
        <f>C32/C33</f>
        <v>0.47141458179646301</v>
      </c>
    </row>
    <row r="33" spans="1:4" x14ac:dyDescent="0.25">
      <c r="A33" s="14" t="s">
        <v>54</v>
      </c>
      <c r="B33" s="7"/>
      <c r="C33" s="20">
        <v>207660929</v>
      </c>
      <c r="D33" s="15">
        <v>1</v>
      </c>
    </row>
    <row r="34" spans="1:4" x14ac:dyDescent="0.25">
      <c r="A34" t="s">
        <v>176</v>
      </c>
    </row>
    <row r="35" spans="1:4" x14ac:dyDescent="0.25">
      <c r="A35" t="s">
        <v>177</v>
      </c>
    </row>
    <row r="36" spans="1:4" x14ac:dyDescent="0.25">
      <c r="A36" t="s">
        <v>178</v>
      </c>
    </row>
    <row r="37" spans="1:4" x14ac:dyDescent="0.25">
      <c r="A37" t="s">
        <v>179</v>
      </c>
    </row>
    <row r="38" spans="1:4" x14ac:dyDescent="0.25">
      <c r="A38" t="s">
        <v>180</v>
      </c>
    </row>
    <row r="39" spans="1:4" x14ac:dyDescent="0.25">
      <c r="A39" t="s">
        <v>181</v>
      </c>
    </row>
  </sheetData>
  <mergeCells count="1">
    <mergeCell ref="A32:B3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I29" sqref="I29"/>
    </sheetView>
  </sheetViews>
  <sheetFormatPr defaultRowHeight="15" x14ac:dyDescent="0.25"/>
  <cols>
    <col min="2" max="2" width="8.42578125" customWidth="1"/>
    <col min="3" max="3" width="16.5703125" customWidth="1"/>
    <col min="4" max="4" width="17.28515625" customWidth="1"/>
    <col min="5" max="5" width="12" bestFit="1" customWidth="1"/>
  </cols>
  <sheetData>
    <row r="1" spans="1:5" x14ac:dyDescent="0.25">
      <c r="A1" s="23" t="s">
        <v>134</v>
      </c>
    </row>
    <row r="3" spans="1:5" x14ac:dyDescent="0.25">
      <c r="A3" s="1" t="s">
        <v>1</v>
      </c>
      <c r="B3" s="2" t="s">
        <v>2</v>
      </c>
      <c r="C3" s="3" t="s">
        <v>135</v>
      </c>
      <c r="D3" s="4" t="s">
        <v>4</v>
      </c>
      <c r="E3" s="4" t="s">
        <v>136</v>
      </c>
    </row>
    <row r="4" spans="1:5" x14ac:dyDescent="0.25">
      <c r="A4" s="5" t="s">
        <v>5</v>
      </c>
      <c r="B4" s="13" t="s">
        <v>6</v>
      </c>
      <c r="C4" s="19" t="s">
        <v>7</v>
      </c>
      <c r="D4" s="21">
        <v>12106920</v>
      </c>
      <c r="E4" s="29">
        <v>5.7105832071722151E-3</v>
      </c>
    </row>
    <row r="5" spans="1:5" x14ac:dyDescent="0.25">
      <c r="A5" s="7" t="s">
        <v>8</v>
      </c>
      <c r="B5" s="14" t="s">
        <v>9</v>
      </c>
      <c r="C5" s="20" t="s">
        <v>10</v>
      </c>
      <c r="D5" s="22">
        <v>6520266</v>
      </c>
      <c r="E5" s="30">
        <v>3.2973592044238664E-3</v>
      </c>
    </row>
    <row r="6" spans="1:5" x14ac:dyDescent="0.25">
      <c r="A6" s="5" t="s">
        <v>11</v>
      </c>
      <c r="B6" s="13" t="s">
        <v>12</v>
      </c>
      <c r="C6" s="19" t="s">
        <v>13</v>
      </c>
      <c r="D6" s="21">
        <v>3039444</v>
      </c>
      <c r="E6" s="29">
        <v>2.0901405877168378E-2</v>
      </c>
    </row>
    <row r="7" spans="1:5" x14ac:dyDescent="0.25">
      <c r="A7" s="7" t="s">
        <v>14</v>
      </c>
      <c r="B7" s="14" t="s">
        <v>15</v>
      </c>
      <c r="C7" s="20" t="s">
        <v>16</v>
      </c>
      <c r="D7" s="22">
        <v>2953986</v>
      </c>
      <c r="E7" s="30">
        <v>5.4096331905195702E-3</v>
      </c>
    </row>
    <row r="8" spans="1:5" x14ac:dyDescent="0.25">
      <c r="A8" s="5" t="s">
        <v>17</v>
      </c>
      <c r="B8" s="13" t="s">
        <v>18</v>
      </c>
      <c r="C8" s="19" t="s">
        <v>19</v>
      </c>
      <c r="D8" s="21">
        <v>2627482</v>
      </c>
      <c r="E8" s="29">
        <v>6.8076373061283224E-3</v>
      </c>
    </row>
    <row r="9" spans="1:5" x14ac:dyDescent="0.25">
      <c r="A9" s="7" t="s">
        <v>20</v>
      </c>
      <c r="B9" s="14" t="s">
        <v>21</v>
      </c>
      <c r="C9" s="20" t="s">
        <v>22</v>
      </c>
      <c r="D9" s="22">
        <v>2523794</v>
      </c>
      <c r="E9" s="30">
        <v>4.1150593347552E-3</v>
      </c>
    </row>
    <row r="10" spans="1:5" x14ac:dyDescent="0.25">
      <c r="A10" s="5" t="s">
        <v>23</v>
      </c>
      <c r="B10" s="13" t="s">
        <v>24</v>
      </c>
      <c r="C10" s="19" t="s">
        <v>25</v>
      </c>
      <c r="D10" s="21">
        <v>2130264</v>
      </c>
      <c r="E10" s="29">
        <v>1.7128129370303835E-2</v>
      </c>
    </row>
    <row r="11" spans="1:5" x14ac:dyDescent="0.25">
      <c r="A11" s="7" t="s">
        <v>26</v>
      </c>
      <c r="B11" s="14" t="s">
        <v>27</v>
      </c>
      <c r="C11" s="20" t="s">
        <v>28</v>
      </c>
      <c r="D11" s="22">
        <v>1908359</v>
      </c>
      <c r="E11" s="30">
        <v>7.5829053583507111E-3</v>
      </c>
    </row>
    <row r="12" spans="1:5" x14ac:dyDescent="0.25">
      <c r="A12" s="5" t="s">
        <v>29</v>
      </c>
      <c r="B12" s="13" t="s">
        <v>30</v>
      </c>
      <c r="C12" s="19" t="s">
        <v>31</v>
      </c>
      <c r="D12" s="21">
        <v>1633697</v>
      </c>
      <c r="E12" s="29">
        <v>4.9914399941435317E-3</v>
      </c>
    </row>
    <row r="13" spans="1:5" x14ac:dyDescent="0.25">
      <c r="A13" s="7" t="s">
        <v>32</v>
      </c>
      <c r="B13" s="14" t="s">
        <v>33</v>
      </c>
      <c r="C13" s="20" t="s">
        <v>34</v>
      </c>
      <c r="D13" s="22">
        <v>1484941</v>
      </c>
      <c r="E13" s="30">
        <v>2.6481766945596341E-3</v>
      </c>
    </row>
    <row r="14" spans="1:5" x14ac:dyDescent="0.25">
      <c r="A14" s="5" t="s">
        <v>35</v>
      </c>
      <c r="B14" s="13" t="s">
        <v>36</v>
      </c>
      <c r="C14" s="19" t="s">
        <v>37</v>
      </c>
      <c r="D14" s="21">
        <v>1466105</v>
      </c>
      <c r="E14" s="29">
        <v>1.2056834035256481E-2</v>
      </c>
    </row>
    <row r="15" spans="1:5" x14ac:dyDescent="0.25">
      <c r="A15" s="7" t="s">
        <v>38</v>
      </c>
      <c r="B15" s="14" t="s">
        <v>39</v>
      </c>
      <c r="C15" s="20" t="s">
        <v>40</v>
      </c>
      <c r="D15" s="22">
        <v>1452275</v>
      </c>
      <c r="E15" s="30">
        <v>4.3103865586200385E-3</v>
      </c>
    </row>
    <row r="16" spans="1:5" x14ac:dyDescent="0.25">
      <c r="A16" s="5" t="s">
        <v>41</v>
      </c>
      <c r="B16" s="13" t="s">
        <v>46</v>
      </c>
      <c r="C16" s="19" t="s">
        <v>47</v>
      </c>
      <c r="D16" s="21">
        <v>1091868</v>
      </c>
      <c r="E16" s="29">
        <v>8.2488792032762159E-3</v>
      </c>
    </row>
    <row r="17" spans="1:5" x14ac:dyDescent="0.25">
      <c r="A17" s="7" t="s">
        <v>43</v>
      </c>
      <c r="B17" s="14" t="s">
        <v>51</v>
      </c>
      <c r="C17" s="20" t="s">
        <v>52</v>
      </c>
      <c r="D17" s="22">
        <v>1029129</v>
      </c>
      <c r="E17" s="30">
        <v>7.2623418213992874E-3</v>
      </c>
    </row>
    <row r="18" spans="1:5" x14ac:dyDescent="0.25">
      <c r="A18" s="5" t="s">
        <v>45</v>
      </c>
      <c r="B18" s="13" t="s">
        <v>137</v>
      </c>
      <c r="C18" s="19" t="s">
        <v>138</v>
      </c>
      <c r="D18" s="21">
        <v>885180</v>
      </c>
      <c r="E18" s="29">
        <v>8.5659399632205258E-3</v>
      </c>
    </row>
    <row r="19" spans="1:5" x14ac:dyDescent="0.25">
      <c r="A19" s="7" t="s">
        <v>48</v>
      </c>
      <c r="B19" s="14" t="s">
        <v>139</v>
      </c>
      <c r="C19" s="20" t="s">
        <v>140</v>
      </c>
      <c r="D19" s="22">
        <v>874210</v>
      </c>
      <c r="E19" s="30">
        <v>1.1838209592329507E-2</v>
      </c>
    </row>
    <row r="20" spans="1:5" x14ac:dyDescent="0.25">
      <c r="A20" s="5" t="s">
        <v>50</v>
      </c>
      <c r="B20" s="13" t="s">
        <v>66</v>
      </c>
      <c r="C20" s="19" t="s">
        <v>141</v>
      </c>
      <c r="D20" s="21">
        <v>850198</v>
      </c>
      <c r="E20" s="29">
        <v>3.2663464828952549E-3</v>
      </c>
    </row>
    <row r="21" spans="1:5" x14ac:dyDescent="0.25">
      <c r="A21" s="7" t="s">
        <v>77</v>
      </c>
      <c r="B21" s="14" t="s">
        <v>142</v>
      </c>
      <c r="C21" s="20" t="s">
        <v>143</v>
      </c>
      <c r="D21" s="22">
        <v>811598</v>
      </c>
      <c r="E21" s="30">
        <v>1.2323535208140557E-2</v>
      </c>
    </row>
    <row r="22" spans="1:5" x14ac:dyDescent="0.25">
      <c r="A22" s="5" t="s">
        <v>79</v>
      </c>
      <c r="B22" s="13" t="s">
        <v>144</v>
      </c>
      <c r="C22" s="19" t="s">
        <v>145</v>
      </c>
      <c r="D22" s="21">
        <v>650106</v>
      </c>
      <c r="E22" s="29">
        <v>1.337909942433857E-2</v>
      </c>
    </row>
    <row r="23" spans="1:5" x14ac:dyDescent="0.25">
      <c r="A23" s="7" t="s">
        <v>98</v>
      </c>
      <c r="B23" s="14" t="s">
        <v>58</v>
      </c>
      <c r="C23" s="20" t="s">
        <v>146</v>
      </c>
      <c r="D23" s="22">
        <v>590118</v>
      </c>
      <c r="E23" s="30">
        <v>8.1162757722932355E-3</v>
      </c>
    </row>
    <row r="24" spans="1:5" x14ac:dyDescent="0.25">
      <c r="A24" s="5" t="s">
        <v>121</v>
      </c>
      <c r="B24" s="13" t="s">
        <v>147</v>
      </c>
      <c r="C24" s="19" t="s">
        <v>148</v>
      </c>
      <c r="D24" s="21">
        <v>519436</v>
      </c>
      <c r="E24" s="29">
        <v>1.6073346256692433E-2</v>
      </c>
    </row>
    <row r="25" spans="1:5" x14ac:dyDescent="0.25">
      <c r="A25" s="7" t="s">
        <v>123</v>
      </c>
      <c r="B25" s="14" t="s">
        <v>69</v>
      </c>
      <c r="C25" s="20" t="s">
        <v>149</v>
      </c>
      <c r="D25" s="22">
        <v>485838</v>
      </c>
      <c r="E25" s="30">
        <v>1.6827194755942854E-2</v>
      </c>
    </row>
    <row r="26" spans="1:5" x14ac:dyDescent="0.25">
      <c r="A26" s="5" t="s">
        <v>124</v>
      </c>
      <c r="B26" s="13" t="s">
        <v>150</v>
      </c>
      <c r="C26" s="19" t="s">
        <v>151</v>
      </c>
      <c r="D26" s="21">
        <v>474706</v>
      </c>
      <c r="E26" s="29">
        <v>1.9787537997185689E-2</v>
      </c>
    </row>
    <row r="27" spans="1:5" x14ac:dyDescent="0.25">
      <c r="A27" s="7" t="s">
        <v>126</v>
      </c>
      <c r="B27" s="14" t="s">
        <v>152</v>
      </c>
      <c r="C27" s="20" t="s">
        <v>153</v>
      </c>
      <c r="D27" s="22">
        <v>383443</v>
      </c>
      <c r="E27" s="30">
        <v>1.6936431361836535E-2</v>
      </c>
    </row>
    <row r="28" spans="1:5" x14ac:dyDescent="0.25">
      <c r="A28" s="5" t="s">
        <v>128</v>
      </c>
      <c r="B28" s="13" t="s">
        <v>154</v>
      </c>
      <c r="C28" s="19" t="s">
        <v>155</v>
      </c>
      <c r="D28" s="21">
        <v>363140</v>
      </c>
      <c r="E28" s="29">
        <v>9.9706581746881184E-3</v>
      </c>
    </row>
    <row r="29" spans="1:5" x14ac:dyDescent="0.25">
      <c r="A29" s="7" t="s">
        <v>130</v>
      </c>
      <c r="B29" s="14" t="s">
        <v>156</v>
      </c>
      <c r="C29" s="20" t="s">
        <v>157</v>
      </c>
      <c r="D29" s="22">
        <v>332020</v>
      </c>
      <c r="E29" s="30">
        <v>1.7158927635952503E-2</v>
      </c>
    </row>
    <row r="30" spans="1:5" x14ac:dyDescent="0.25">
      <c r="A30" s="5" t="s">
        <v>131</v>
      </c>
      <c r="B30" s="13" t="s">
        <v>60</v>
      </c>
      <c r="C30" s="19" t="s">
        <v>158</v>
      </c>
      <c r="D30" s="21">
        <v>286787</v>
      </c>
      <c r="E30" s="29">
        <v>2.4766308387170533E-2</v>
      </c>
    </row>
    <row r="31" spans="1:5" x14ac:dyDescent="0.25">
      <c r="A31" s="7"/>
      <c r="B31" s="14" t="s">
        <v>159</v>
      </c>
      <c r="C31" s="20"/>
      <c r="D31" s="22">
        <v>49475310</v>
      </c>
    </row>
    <row r="32" spans="1:5" x14ac:dyDescent="0.25">
      <c r="A32" s="62" t="s">
        <v>183</v>
      </c>
      <c r="B32" s="63"/>
      <c r="C32" s="64"/>
      <c r="D32" s="24">
        <f>D31/D33</f>
        <v>0.23825045105138676</v>
      </c>
    </row>
    <row r="33" spans="1:4" x14ac:dyDescent="0.25">
      <c r="A33" s="73" t="s">
        <v>54</v>
      </c>
      <c r="B33" s="74"/>
      <c r="C33" s="75"/>
      <c r="D33" s="28">
        <v>207660929</v>
      </c>
    </row>
    <row r="35" spans="1:4" x14ac:dyDescent="0.25">
      <c r="A35" t="s">
        <v>176</v>
      </c>
    </row>
  </sheetData>
  <mergeCells count="2">
    <mergeCell ref="A32:C32"/>
    <mergeCell ref="A33:C3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9"/>
  <sheetViews>
    <sheetView tabSelected="1" workbookViewId="0">
      <selection activeCell="L3" sqref="L3:Z12"/>
    </sheetView>
  </sheetViews>
  <sheetFormatPr defaultRowHeight="15" x14ac:dyDescent="0.25"/>
  <cols>
    <col min="1" max="1" width="23.28515625" customWidth="1"/>
    <col min="5" max="5" width="13.7109375" customWidth="1"/>
    <col min="10" max="10" width="14.7109375" customWidth="1"/>
    <col min="13" max="13" width="11.7109375" customWidth="1"/>
  </cols>
  <sheetData>
    <row r="2" spans="1:25" x14ac:dyDescent="0.25">
      <c r="D2" t="s">
        <v>160</v>
      </c>
    </row>
    <row r="3" spans="1:25" x14ac:dyDescent="0.25">
      <c r="A3" t="s">
        <v>161</v>
      </c>
    </row>
    <row r="4" spans="1:25" ht="45" x14ac:dyDescent="0.25">
      <c r="B4" t="s">
        <v>162</v>
      </c>
      <c r="C4" t="s">
        <v>163</v>
      </c>
      <c r="D4" t="s">
        <v>164</v>
      </c>
      <c r="E4" s="11" t="s">
        <v>165</v>
      </c>
      <c r="F4" s="11" t="s">
        <v>166</v>
      </c>
      <c r="G4" s="11" t="s">
        <v>167</v>
      </c>
      <c r="H4" t="s">
        <v>168</v>
      </c>
      <c r="O4" s="11"/>
      <c r="P4" s="11"/>
      <c r="Q4" s="11"/>
      <c r="T4" s="59"/>
      <c r="U4" s="59"/>
      <c r="V4" s="59"/>
      <c r="W4" s="11"/>
      <c r="X4" s="11"/>
      <c r="Y4" s="11"/>
    </row>
    <row r="5" spans="1:25" x14ac:dyDescent="0.25">
      <c r="A5" t="s">
        <v>169</v>
      </c>
      <c r="B5" s="12">
        <v>1233</v>
      </c>
      <c r="C5" s="12">
        <v>1212</v>
      </c>
      <c r="D5">
        <v>810</v>
      </c>
      <c r="E5">
        <v>316</v>
      </c>
      <c r="F5">
        <v>128</v>
      </c>
      <c r="G5">
        <v>103</v>
      </c>
      <c r="H5" s="12">
        <v>3802</v>
      </c>
      <c r="I5">
        <f>H5/H11</f>
        <v>0.68258527827648119</v>
      </c>
      <c r="K5" s="10"/>
      <c r="L5" s="10"/>
      <c r="M5" s="10"/>
      <c r="N5" s="10"/>
      <c r="O5" s="10"/>
      <c r="P5" s="10"/>
      <c r="Q5" s="10"/>
      <c r="R5" s="10"/>
      <c r="T5" s="10"/>
      <c r="U5" s="10"/>
      <c r="V5" s="10"/>
      <c r="W5" s="10"/>
      <c r="X5" s="10"/>
      <c r="Y5" s="10"/>
    </row>
    <row r="6" spans="1:25" x14ac:dyDescent="0.25">
      <c r="A6" t="s">
        <v>170</v>
      </c>
      <c r="B6">
        <v>116</v>
      </c>
      <c r="C6">
        <v>352</v>
      </c>
      <c r="D6">
        <v>338</v>
      </c>
      <c r="E6">
        <v>150</v>
      </c>
      <c r="F6">
        <v>88</v>
      </c>
      <c r="G6">
        <v>59</v>
      </c>
      <c r="H6" s="12">
        <v>1103</v>
      </c>
      <c r="K6" s="10"/>
      <c r="L6" s="10"/>
      <c r="M6" s="10"/>
      <c r="N6" s="10"/>
      <c r="O6" s="10"/>
      <c r="P6" s="10"/>
      <c r="Q6" s="10"/>
      <c r="R6" s="10"/>
      <c r="T6" s="10"/>
      <c r="U6" s="10"/>
      <c r="V6" s="10"/>
      <c r="W6" s="10"/>
      <c r="X6" s="10"/>
      <c r="Y6" s="10"/>
    </row>
    <row r="7" spans="1:25" x14ac:dyDescent="0.25">
      <c r="A7" t="s">
        <v>171</v>
      </c>
      <c r="B7">
        <v>11</v>
      </c>
      <c r="C7">
        <v>94</v>
      </c>
      <c r="D7">
        <v>139</v>
      </c>
      <c r="E7">
        <v>53</v>
      </c>
      <c r="F7">
        <v>34</v>
      </c>
      <c r="G7">
        <v>24</v>
      </c>
      <c r="H7">
        <v>355</v>
      </c>
      <c r="K7" s="10"/>
      <c r="L7" s="10"/>
      <c r="M7" s="10"/>
      <c r="N7" s="10"/>
      <c r="O7" s="10"/>
      <c r="P7" s="10"/>
      <c r="Q7" s="10"/>
      <c r="R7" s="10"/>
      <c r="T7" s="10"/>
      <c r="U7" s="10"/>
      <c r="V7" s="10"/>
      <c r="W7" s="10"/>
      <c r="X7" s="10"/>
      <c r="Y7" s="10"/>
    </row>
    <row r="8" spans="1:25" x14ac:dyDescent="0.25">
      <c r="A8" t="s">
        <v>172</v>
      </c>
      <c r="B8">
        <v>4</v>
      </c>
      <c r="C8">
        <v>36</v>
      </c>
      <c r="D8">
        <v>122</v>
      </c>
      <c r="E8">
        <v>53</v>
      </c>
      <c r="F8">
        <v>33</v>
      </c>
      <c r="G8">
        <v>20</v>
      </c>
      <c r="H8">
        <v>268</v>
      </c>
      <c r="I8">
        <f>SUM(E8:G9)/SUM(H8:H9)</f>
        <v>0.40273037542662116</v>
      </c>
      <c r="K8" s="10"/>
      <c r="L8" s="10"/>
      <c r="M8" s="10"/>
      <c r="N8" s="10"/>
      <c r="O8" s="10"/>
      <c r="P8" s="10"/>
      <c r="Q8" s="10"/>
      <c r="R8" s="10"/>
      <c r="T8" s="10"/>
      <c r="U8" s="10"/>
      <c r="V8" s="10"/>
      <c r="W8" s="10"/>
      <c r="X8" s="10"/>
      <c r="Y8" s="10"/>
    </row>
    <row r="9" spans="1:25" x14ac:dyDescent="0.25">
      <c r="A9" t="s">
        <v>173</v>
      </c>
      <c r="B9">
        <v>0</v>
      </c>
      <c r="C9">
        <v>5</v>
      </c>
      <c r="D9">
        <v>8</v>
      </c>
      <c r="E9">
        <v>9</v>
      </c>
      <c r="F9">
        <v>3</v>
      </c>
      <c r="G9">
        <v>0</v>
      </c>
      <c r="H9">
        <v>25</v>
      </c>
      <c r="K9" s="10"/>
      <c r="L9" s="10"/>
      <c r="M9" s="10"/>
      <c r="N9" s="10"/>
      <c r="O9" s="10"/>
      <c r="P9" s="10"/>
      <c r="Q9" s="10"/>
      <c r="R9" s="10"/>
      <c r="T9" s="10"/>
      <c r="U9" s="10"/>
      <c r="V9" s="10"/>
      <c r="W9" s="10"/>
      <c r="X9" s="10"/>
      <c r="Y9" s="10"/>
    </row>
    <row r="10" spans="1:25" x14ac:dyDescent="0.25">
      <c r="A10" t="s">
        <v>174</v>
      </c>
      <c r="B10">
        <v>0</v>
      </c>
      <c r="C10">
        <v>5</v>
      </c>
      <c r="D10">
        <v>9</v>
      </c>
      <c r="E10">
        <v>1</v>
      </c>
      <c r="F10">
        <v>1</v>
      </c>
      <c r="G10">
        <v>1</v>
      </c>
      <c r="H10">
        <v>17</v>
      </c>
      <c r="K10" s="10"/>
      <c r="L10" s="10"/>
      <c r="M10" s="10"/>
      <c r="N10" s="10"/>
      <c r="O10" s="10"/>
      <c r="P10" s="10"/>
      <c r="Q10" s="10"/>
      <c r="R10" s="10"/>
      <c r="T10" s="10"/>
      <c r="U10" s="10"/>
      <c r="V10" s="10"/>
      <c r="W10" s="10"/>
      <c r="X10" s="10"/>
      <c r="Y10" s="10"/>
    </row>
    <row r="11" spans="1:25" x14ac:dyDescent="0.25">
      <c r="A11" s="52" t="s">
        <v>168</v>
      </c>
      <c r="B11" s="53">
        <v>1364</v>
      </c>
      <c r="C11" s="53">
        <v>1704</v>
      </c>
      <c r="D11" s="53">
        <v>1426</v>
      </c>
      <c r="E11" s="52">
        <v>582</v>
      </c>
      <c r="F11" s="52">
        <v>287</v>
      </c>
      <c r="G11" s="52">
        <v>207</v>
      </c>
      <c r="H11" s="53">
        <v>5570</v>
      </c>
      <c r="K11" s="10"/>
      <c r="L11" s="54"/>
      <c r="M11" s="54"/>
      <c r="N11" s="54"/>
      <c r="O11" s="54"/>
      <c r="P11" s="54"/>
      <c r="Q11" s="54"/>
      <c r="R11" s="54"/>
      <c r="U11" s="59"/>
      <c r="V11" s="59"/>
      <c r="W11" s="59"/>
      <c r="X11" s="59"/>
      <c r="Y11" s="59"/>
    </row>
    <row r="12" spans="1:25" x14ac:dyDescent="0.25">
      <c r="B12" s="10"/>
      <c r="C12" s="10"/>
      <c r="D12" s="12"/>
      <c r="F12" s="10"/>
      <c r="G12" s="10"/>
    </row>
    <row r="13" spans="1:25" x14ac:dyDescent="0.25">
      <c r="A13" s="23" t="s">
        <v>175</v>
      </c>
    </row>
    <row r="15" spans="1:25" x14ac:dyDescent="0.25">
      <c r="L15" s="59"/>
      <c r="M15" s="59"/>
      <c r="N15" s="59"/>
      <c r="O15" s="59"/>
      <c r="P15" s="59"/>
      <c r="Q15" s="59"/>
      <c r="R15" s="59"/>
      <c r="S15" s="59"/>
    </row>
    <row r="16" spans="1:25" x14ac:dyDescent="0.25">
      <c r="L16" s="61"/>
      <c r="M16" s="60"/>
      <c r="N16" s="60"/>
      <c r="O16" s="60"/>
      <c r="P16" s="60"/>
      <c r="Q16" s="60"/>
      <c r="R16" s="60"/>
      <c r="S16" s="60"/>
    </row>
    <row r="17" spans="1:27" x14ac:dyDescent="0.25">
      <c r="L17" s="61"/>
      <c r="M17" s="60"/>
      <c r="N17" s="60"/>
      <c r="O17" s="60"/>
      <c r="P17" s="60"/>
      <c r="Q17" s="60"/>
      <c r="R17" s="60"/>
      <c r="S17" s="60"/>
    </row>
    <row r="18" spans="1:27" x14ac:dyDescent="0.25">
      <c r="L18" s="61"/>
      <c r="M18" s="60"/>
      <c r="N18" s="60"/>
      <c r="O18" s="60"/>
      <c r="P18" s="60"/>
      <c r="Q18" s="60"/>
      <c r="R18" s="60"/>
      <c r="S18" s="60"/>
    </row>
    <row r="19" spans="1:27" x14ac:dyDescent="0.25">
      <c r="L19" s="61"/>
      <c r="M19" s="60"/>
      <c r="N19" s="60"/>
      <c r="O19" s="60"/>
      <c r="P19" s="60"/>
      <c r="Q19" s="60"/>
      <c r="R19" s="60"/>
      <c r="S19" s="60"/>
    </row>
    <row r="20" spans="1:27" x14ac:dyDescent="0.25">
      <c r="L20" s="61"/>
      <c r="M20" s="60"/>
      <c r="N20" s="60"/>
      <c r="O20" s="60"/>
      <c r="P20" s="60"/>
      <c r="Q20" s="60"/>
      <c r="R20" s="60"/>
      <c r="S20" s="60"/>
    </row>
    <row r="21" spans="1:27" x14ac:dyDescent="0.25">
      <c r="L21" s="61"/>
      <c r="M21" s="60"/>
      <c r="N21" s="60"/>
      <c r="O21" s="60"/>
      <c r="P21" s="60"/>
      <c r="Q21" s="60"/>
      <c r="R21" s="60"/>
      <c r="S21" s="60"/>
    </row>
    <row r="22" spans="1:27" x14ac:dyDescent="0.25">
      <c r="L22" s="61"/>
      <c r="M22" s="60"/>
      <c r="N22" s="60"/>
      <c r="O22" s="60"/>
      <c r="P22" s="60"/>
      <c r="Q22" s="60"/>
      <c r="R22" s="60"/>
      <c r="S22" s="60"/>
    </row>
    <row r="23" spans="1:27" x14ac:dyDescent="0.25">
      <c r="L23" s="61"/>
      <c r="M23" s="60"/>
      <c r="N23" s="60"/>
      <c r="O23" s="60"/>
      <c r="P23" s="60"/>
      <c r="Q23" s="60"/>
      <c r="R23" s="60"/>
      <c r="S23" s="60"/>
    </row>
    <row r="24" spans="1:27" x14ac:dyDescent="0.25">
      <c r="L24" s="61"/>
      <c r="M24" s="60"/>
      <c r="N24" s="60"/>
      <c r="O24" s="60"/>
      <c r="P24" s="60"/>
      <c r="Q24" s="60"/>
      <c r="R24" s="60"/>
      <c r="S24" s="60"/>
    </row>
    <row r="26" spans="1:27" x14ac:dyDescent="0.25">
      <c r="L26" s="59"/>
      <c r="M26" s="59"/>
      <c r="N26" s="59"/>
      <c r="O26" s="59"/>
      <c r="P26" s="11"/>
      <c r="Q26" s="11"/>
      <c r="R26" s="11"/>
      <c r="S26" s="59"/>
    </row>
    <row r="27" spans="1:27" x14ac:dyDescent="0.25">
      <c r="L27" s="59"/>
      <c r="M27" s="12"/>
      <c r="N27" s="12"/>
      <c r="O27" s="12"/>
      <c r="P27" s="12"/>
      <c r="Q27" s="12"/>
      <c r="R27" s="12"/>
      <c r="S27" s="12"/>
      <c r="U27" s="10"/>
      <c r="V27" s="10"/>
      <c r="W27" s="10"/>
      <c r="X27" s="10"/>
      <c r="Y27" s="10"/>
      <c r="Z27" s="10"/>
      <c r="AA27" s="10"/>
    </row>
    <row r="28" spans="1:27" x14ac:dyDescent="0.25"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10"/>
      <c r="Y28" s="10"/>
      <c r="Z28" s="10"/>
      <c r="AA28" s="10"/>
    </row>
    <row r="29" spans="1:27" x14ac:dyDescent="0.25"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10"/>
      <c r="Y29" s="10"/>
      <c r="Z29" s="10"/>
      <c r="AA29" s="10"/>
    </row>
    <row r="30" spans="1:27" x14ac:dyDescent="0.25"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10"/>
      <c r="Y30" s="10"/>
      <c r="Z30" s="10"/>
      <c r="AA30" s="10"/>
    </row>
    <row r="31" spans="1:27" x14ac:dyDescent="0.25"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10"/>
      <c r="Y31" s="10"/>
      <c r="Z31" s="10"/>
      <c r="AA31" s="10"/>
    </row>
    <row r="32" spans="1:27" x14ac:dyDescent="0.25">
      <c r="A32" t="s">
        <v>176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10"/>
      <c r="Y32" s="10"/>
      <c r="Z32" s="10"/>
      <c r="AA32" s="10"/>
    </row>
    <row r="33" spans="3:27" x14ac:dyDescent="0.25"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10"/>
      <c r="Y33" s="10"/>
      <c r="Z33" s="10"/>
      <c r="AA33" s="10"/>
    </row>
    <row r="34" spans="3:27" x14ac:dyDescent="0.25"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3:27" x14ac:dyDescent="0.25"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</row>
    <row r="44" spans="3:27" x14ac:dyDescent="0.25">
      <c r="D44" s="11"/>
      <c r="E44" s="11"/>
      <c r="F44" s="11"/>
    </row>
    <row r="45" spans="3:27" x14ac:dyDescent="0.25">
      <c r="I45" s="10"/>
    </row>
    <row r="46" spans="3:27" x14ac:dyDescent="0.25">
      <c r="C46" s="12"/>
      <c r="G46" s="12"/>
      <c r="I46" s="10"/>
    </row>
    <row r="47" spans="3:27" x14ac:dyDescent="0.25">
      <c r="I47" s="10"/>
    </row>
    <row r="48" spans="3:27" x14ac:dyDescent="0.25">
      <c r="C48" s="12"/>
      <c r="G48" s="12"/>
      <c r="I48" s="10"/>
    </row>
    <row r="49" spans="7:9" x14ac:dyDescent="0.25">
      <c r="G49" s="12"/>
      <c r="I49" s="10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workbookViewId="0">
      <selection activeCell="K22" sqref="K22"/>
    </sheetView>
  </sheetViews>
  <sheetFormatPr defaultRowHeight="15" x14ac:dyDescent="0.25"/>
  <cols>
    <col min="1" max="1" width="11.7109375" customWidth="1"/>
    <col min="2" max="3" width="13.28515625" bestFit="1" customWidth="1"/>
    <col min="4" max="8" width="14.28515625" bestFit="1" customWidth="1"/>
    <col min="9" max="9" width="15.28515625" bestFit="1" customWidth="1"/>
  </cols>
  <sheetData>
    <row r="2" spans="1:9" x14ac:dyDescent="0.25">
      <c r="B2" t="s">
        <v>227</v>
      </c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</row>
    <row r="3" spans="1:9" x14ac:dyDescent="0.25">
      <c r="A3" t="s">
        <v>226</v>
      </c>
      <c r="B3" s="10">
        <v>0.22172351885098743</v>
      </c>
      <c r="C3" s="10">
        <v>0.21795332136445242</v>
      </c>
      <c r="D3" s="10">
        <v>0.24290843806104129</v>
      </c>
      <c r="E3" s="10">
        <v>0.19802513464991023</v>
      </c>
      <c r="F3" s="10">
        <v>6.3734290843806107E-2</v>
      </c>
      <c r="G3" s="10">
        <v>4.8114901256732498E-2</v>
      </c>
      <c r="H3" s="10">
        <v>7.5403949730700175E-3</v>
      </c>
      <c r="I3" s="56">
        <v>207660929</v>
      </c>
    </row>
    <row r="4" spans="1:9" x14ac:dyDescent="0.25">
      <c r="A4" t="s">
        <v>225</v>
      </c>
      <c r="B4" s="10">
        <v>2.0151123372851711E-2</v>
      </c>
      <c r="C4" s="10">
        <v>4.1673169053385098E-2</v>
      </c>
      <c r="D4" s="10">
        <v>9.3370024363128995E-2</v>
      </c>
      <c r="E4" s="10">
        <v>0.16144768860202874</v>
      </c>
      <c r="F4" s="10">
        <v>0.11874535628221138</v>
      </c>
      <c r="G4" s="10">
        <v>0.26303924991108946</v>
      </c>
      <c r="H4" s="10">
        <v>0.30157338841530462</v>
      </c>
      <c r="I4" s="55">
        <v>1</v>
      </c>
    </row>
    <row r="5" spans="1:9" x14ac:dyDescent="0.25">
      <c r="H5" s="58">
        <f>H4*I3</f>
        <v>62625009.999999993</v>
      </c>
    </row>
    <row r="8" spans="1:9" x14ac:dyDescent="0.25">
      <c r="A8" s="23" t="s">
        <v>234</v>
      </c>
    </row>
    <row r="33" spans="1:1" x14ac:dyDescent="0.25">
      <c r="A33" t="s">
        <v>176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G24" sqref="G24"/>
    </sheetView>
  </sheetViews>
  <sheetFormatPr defaultRowHeight="15" x14ac:dyDescent="0.25"/>
  <cols>
    <col min="1" max="1" width="12.5703125" customWidth="1"/>
    <col min="2" max="2" width="41" customWidth="1"/>
    <col min="3" max="3" width="35.7109375" customWidth="1"/>
    <col min="7" max="7" width="14.85546875" customWidth="1"/>
    <col min="8" max="8" width="11.85546875" customWidth="1"/>
  </cols>
  <sheetData>
    <row r="1" spans="1:8" ht="48.75" customHeight="1" x14ac:dyDescent="0.25">
      <c r="A1" s="76" t="s">
        <v>189</v>
      </c>
      <c r="B1" s="76"/>
      <c r="C1" s="77"/>
    </row>
    <row r="2" spans="1:8" ht="15" customHeight="1" x14ac:dyDescent="0.25">
      <c r="A2" s="31" t="s">
        <v>190</v>
      </c>
      <c r="B2" s="31" t="s">
        <v>191</v>
      </c>
      <c r="C2" s="32" t="s">
        <v>192</v>
      </c>
    </row>
    <row r="3" spans="1:8" x14ac:dyDescent="0.25">
      <c r="A3" s="33" t="s">
        <v>5</v>
      </c>
      <c r="B3" s="33" t="s">
        <v>7</v>
      </c>
      <c r="C3" s="34">
        <v>45094866</v>
      </c>
      <c r="D3">
        <f>C3/TABELA5!D33</f>
        <v>0.21715623741623538</v>
      </c>
      <c r="G3" t="s">
        <v>224</v>
      </c>
    </row>
    <row r="4" spans="1:8" x14ac:dyDescent="0.25">
      <c r="A4" s="33" t="s">
        <v>8</v>
      </c>
      <c r="B4" s="33" t="s">
        <v>193</v>
      </c>
      <c r="C4" s="34">
        <v>21119536</v>
      </c>
      <c r="G4" s="45" t="s">
        <v>219</v>
      </c>
      <c r="H4" s="46"/>
    </row>
    <row r="5" spans="1:8" x14ac:dyDescent="0.25">
      <c r="A5" s="33" t="s">
        <v>11</v>
      </c>
      <c r="B5" s="33" t="s">
        <v>10</v>
      </c>
      <c r="C5" s="34">
        <v>16718956</v>
      </c>
      <c r="G5" s="47" t="s">
        <v>220</v>
      </c>
      <c r="H5" s="48"/>
    </row>
    <row r="6" spans="1:8" x14ac:dyDescent="0.25">
      <c r="A6" s="35" t="s">
        <v>14</v>
      </c>
      <c r="B6" s="35" t="s">
        <v>194</v>
      </c>
      <c r="C6" s="36">
        <v>15344447</v>
      </c>
      <c r="G6" s="47" t="s">
        <v>221</v>
      </c>
      <c r="H6" s="49"/>
    </row>
    <row r="7" spans="1:8" x14ac:dyDescent="0.25">
      <c r="A7" s="37" t="s">
        <v>17</v>
      </c>
      <c r="B7" s="37" t="s">
        <v>195</v>
      </c>
      <c r="C7" s="38">
        <v>11322895</v>
      </c>
      <c r="G7" s="47" t="s">
        <v>222</v>
      </c>
      <c r="H7" s="50"/>
    </row>
    <row r="8" spans="1:8" x14ac:dyDescent="0.25">
      <c r="A8" s="37" t="s">
        <v>20</v>
      </c>
      <c r="B8" s="37" t="s">
        <v>196</v>
      </c>
      <c r="C8" s="38">
        <v>11320892</v>
      </c>
      <c r="G8" s="47" t="s">
        <v>223</v>
      </c>
      <c r="H8" s="51"/>
    </row>
    <row r="9" spans="1:8" x14ac:dyDescent="0.25">
      <c r="A9" s="35" t="s">
        <v>23</v>
      </c>
      <c r="B9" s="35" t="s">
        <v>197</v>
      </c>
      <c r="C9" s="36">
        <v>9473266</v>
      </c>
    </row>
    <row r="10" spans="1:8" x14ac:dyDescent="0.25">
      <c r="A10" s="35" t="s">
        <v>26</v>
      </c>
      <c r="B10" s="35" t="s">
        <v>198</v>
      </c>
      <c r="C10" s="39">
        <v>9020460</v>
      </c>
    </row>
    <row r="11" spans="1:8" x14ac:dyDescent="0.25">
      <c r="A11" s="40" t="s">
        <v>29</v>
      </c>
      <c r="B11" s="40" t="s">
        <v>199</v>
      </c>
      <c r="C11" s="41">
        <v>8366628</v>
      </c>
    </row>
    <row r="12" spans="1:8" x14ac:dyDescent="0.25">
      <c r="A12" s="37" t="s">
        <v>32</v>
      </c>
      <c r="B12" s="37" t="s">
        <v>200</v>
      </c>
      <c r="C12" s="38">
        <v>7001161</v>
      </c>
    </row>
    <row r="13" spans="1:8" ht="15" customHeight="1" x14ac:dyDescent="0.25">
      <c r="A13" s="35" t="s">
        <v>35</v>
      </c>
      <c r="B13" s="35" t="s">
        <v>201</v>
      </c>
      <c r="C13" s="36">
        <v>7000229</v>
      </c>
    </row>
    <row r="14" spans="1:8" x14ac:dyDescent="0.25">
      <c r="A14" s="42" t="s">
        <v>38</v>
      </c>
      <c r="B14" s="42" t="s">
        <v>202</v>
      </c>
      <c r="C14" s="43">
        <v>6778772</v>
      </c>
    </row>
    <row r="15" spans="1:8" x14ac:dyDescent="0.25">
      <c r="A15" s="40" t="s">
        <v>41</v>
      </c>
      <c r="B15" s="40" t="s">
        <v>203</v>
      </c>
      <c r="C15" s="41">
        <v>4063614</v>
      </c>
    </row>
    <row r="16" spans="1:8" x14ac:dyDescent="0.25">
      <c r="A16" s="35" t="s">
        <v>43</v>
      </c>
      <c r="B16" s="35" t="s">
        <v>204</v>
      </c>
      <c r="C16" s="36">
        <v>4025558</v>
      </c>
    </row>
    <row r="17" spans="1:4" x14ac:dyDescent="0.25">
      <c r="A17" s="33" t="s">
        <v>45</v>
      </c>
      <c r="B17" s="33" t="s">
        <v>205</v>
      </c>
      <c r="C17" s="34">
        <v>4016356</v>
      </c>
    </row>
    <row r="18" spans="1:4" x14ac:dyDescent="0.25">
      <c r="A18" s="35" t="s">
        <v>48</v>
      </c>
      <c r="B18" s="35" t="s">
        <v>206</v>
      </c>
      <c r="C18" s="36">
        <v>3507003</v>
      </c>
    </row>
    <row r="19" spans="1:4" x14ac:dyDescent="0.25">
      <c r="A19" s="35" t="s">
        <v>50</v>
      </c>
      <c r="B19" s="35" t="s">
        <v>207</v>
      </c>
      <c r="C19" s="39">
        <v>3375823</v>
      </c>
    </row>
    <row r="20" spans="1:4" x14ac:dyDescent="0.25">
      <c r="A20" s="42" t="s">
        <v>77</v>
      </c>
      <c r="B20" s="42" t="s">
        <v>208</v>
      </c>
      <c r="C20" s="43">
        <v>3344544</v>
      </c>
    </row>
    <row r="21" spans="1:4" x14ac:dyDescent="0.25">
      <c r="A21" s="35" t="s">
        <v>79</v>
      </c>
      <c r="B21" s="35" t="s">
        <v>209</v>
      </c>
      <c r="C21" s="39">
        <v>3219257</v>
      </c>
    </row>
    <row r="22" spans="1:4" x14ac:dyDescent="0.25">
      <c r="A22" s="42" t="s">
        <v>98</v>
      </c>
      <c r="B22" s="42" t="s">
        <v>210</v>
      </c>
      <c r="C22" s="43">
        <v>3039444</v>
      </c>
    </row>
    <row r="23" spans="1:4" x14ac:dyDescent="0.25">
      <c r="A23" s="42" t="s">
        <v>121</v>
      </c>
      <c r="B23" s="42" t="s">
        <v>211</v>
      </c>
      <c r="C23" s="43">
        <v>2713147</v>
      </c>
    </row>
    <row r="24" spans="1:4" x14ac:dyDescent="0.25">
      <c r="A24" s="35" t="s">
        <v>123</v>
      </c>
      <c r="B24" s="35" t="s">
        <v>212</v>
      </c>
      <c r="C24" s="39">
        <v>2288116</v>
      </c>
    </row>
    <row r="25" spans="1:4" ht="15" customHeight="1" x14ac:dyDescent="0.25">
      <c r="A25" s="40" t="s">
        <v>124</v>
      </c>
      <c r="B25" s="40" t="s">
        <v>213</v>
      </c>
      <c r="C25" s="41">
        <v>1805788</v>
      </c>
    </row>
    <row r="26" spans="1:4" ht="15" customHeight="1" x14ac:dyDescent="0.25">
      <c r="A26" s="40" t="s">
        <v>126</v>
      </c>
      <c r="B26" s="40" t="s">
        <v>214</v>
      </c>
      <c r="C26" s="41">
        <v>1550194</v>
      </c>
    </row>
    <row r="27" spans="1:4" x14ac:dyDescent="0.25">
      <c r="A27" s="40" t="s">
        <v>128</v>
      </c>
      <c r="B27" s="40" t="s">
        <v>215</v>
      </c>
      <c r="C27" s="41">
        <v>829619</v>
      </c>
    </row>
    <row r="28" spans="1:4" x14ac:dyDescent="0.25">
      <c r="A28" s="40" t="s">
        <v>130</v>
      </c>
      <c r="B28" s="40" t="s">
        <v>216</v>
      </c>
      <c r="C28" s="41">
        <v>797722</v>
      </c>
    </row>
    <row r="29" spans="1:4" x14ac:dyDescent="0.25">
      <c r="A29" s="40" t="s">
        <v>131</v>
      </c>
      <c r="B29" s="40" t="s">
        <v>217</v>
      </c>
      <c r="C29" s="41">
        <v>522636</v>
      </c>
      <c r="D29" s="57">
        <f>C29/TABELA5!D33</f>
        <v>2.5167757965678752E-3</v>
      </c>
    </row>
    <row r="30" spans="1:4" x14ac:dyDescent="0.25">
      <c r="B30" s="44"/>
      <c r="C30" s="44"/>
    </row>
    <row r="31" spans="1:4" ht="40.5" customHeight="1" x14ac:dyDescent="0.25">
      <c r="A31" s="78" t="s">
        <v>218</v>
      </c>
      <c r="B31" s="78"/>
      <c r="C31" s="79"/>
    </row>
  </sheetData>
  <mergeCells count="2">
    <mergeCell ref="A1:C1"/>
    <mergeCell ref="A31:C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TABELA 1</vt:lpstr>
      <vt:lpstr>TABELA 2</vt:lpstr>
      <vt:lpstr>TABELA3</vt:lpstr>
      <vt:lpstr>TABELA4</vt:lpstr>
      <vt:lpstr>TABELA5</vt:lpstr>
      <vt:lpstr>GRAFICO1</vt:lpstr>
      <vt:lpstr>GRAFICO 2</vt:lpstr>
      <vt:lpstr>Ranking POP UF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 Guimarães Marri</dc:creator>
  <cp:lastModifiedBy>Izabel Guimarães Marri</cp:lastModifiedBy>
  <dcterms:created xsi:type="dcterms:W3CDTF">2017-08-18T16:02:26Z</dcterms:created>
  <dcterms:modified xsi:type="dcterms:W3CDTF">2017-08-30T22:15:11Z</dcterms:modified>
</cp:coreProperties>
</file>