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Sudeste\"/>
    </mc:Choice>
  </mc:AlternateContent>
  <xr:revisionPtr revIDLastSave="0" documentId="13_ncr:1_{97B24569-9BA6-4B07-97AE-D4918F8FE739}" xr6:coauthVersionLast="47" xr6:coauthVersionMax="47" xr10:uidLastSave="{00000000-0000-0000-0000-000000000000}"/>
  <bookViews>
    <workbookView xWindow="-120" yWindow="-120" windowWidth="20730" windowHeight="11040" tabRatio="966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45" l="1"/>
  <c r="H15" i="45"/>
  <c r="H12" i="45"/>
  <c r="H11" i="45"/>
  <c r="D13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D23" i="45"/>
  <c r="D24" i="45"/>
  <c r="D25" i="45"/>
  <c r="D26" i="45"/>
  <c r="D27" i="45"/>
  <c r="D22" i="45"/>
  <c r="L12" i="45"/>
  <c r="L13" i="45"/>
  <c r="L14" i="45"/>
  <c r="L15" i="45"/>
  <c r="L16" i="45"/>
  <c r="L11" i="45"/>
  <c r="H13" i="45"/>
  <c r="H14" i="45"/>
  <c r="D12" i="45"/>
  <c r="D14" i="45"/>
  <c r="D15" i="45"/>
  <c r="D16" i="45"/>
  <c r="D11" i="45"/>
  <c r="B10" i="45" l="1"/>
  <c r="F21" i="45" s="1"/>
  <c r="C10" i="45"/>
  <c r="F10" i="45" l="1"/>
  <c r="J10" i="45" s="1"/>
  <c r="J21" i="45"/>
  <c r="B21" i="45"/>
  <c r="K21" i="45"/>
  <c r="G21" i="45"/>
  <c r="C21" i="45"/>
  <c r="K10" i="45"/>
  <c r="G10" i="45"/>
  <c r="E21" i="45" l="1"/>
  <c r="I21" i="45"/>
  <c r="H21" i="45"/>
  <c r="D21" i="45"/>
</calcChain>
</file>

<file path=xl/sharedStrings.xml><?xml version="1.0" encoding="utf-8"?>
<sst xmlns="http://schemas.openxmlformats.org/spreadsheetml/2006/main" count="84" uniqueCount="61">
  <si>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</si>
  <si>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</si>
  <si>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</si>
  <si>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</si>
  <si>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</si>
  <si>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</si>
  <si>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</si>
  <si>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</si>
  <si>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</si>
  <si>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</si>
  <si>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</si>
  <si>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</si>
  <si>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</si>
  <si>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</si>
  <si>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</si>
  <si>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</si>
  <si>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</si>
  <si>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</si>
  <si>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</si>
  <si>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</si>
  <si>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</si>
  <si>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</si>
  <si>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</si>
  <si>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</si>
  <si>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</si>
  <si>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</si>
  <si>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</si>
  <si>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</si>
  <si>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</si>
  <si>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</si>
  <si>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</si>
  <si>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</si>
  <si>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</si>
  <si>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</si>
  <si>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</si>
  <si>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</si>
  <si>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</si>
  <si>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</si>
  <si>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</si>
  <si>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</si>
  <si>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</si>
  <si>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</si>
  <si>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</si>
  <si>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</si>
  <si>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</si>
  <si>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</si>
  <si>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</si>
  <si>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</si>
  <si>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</si>
  <si>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</si>
  <si>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</si>
  <si>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</si>
  <si>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</si>
  <si>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SUDESTE</t>
  </si>
  <si>
    <t>Número de unidades locais, pessoal ocupado assalariado, salário médio mensal, e as respectivas 
participações, por Região e Unidade da Federação, segundo os tipos de eventos demográficos - 2021/2011</t>
  </si>
  <si>
    <r>
      <t xml:space="preserve">Taxa de entrada, saída e sobrevivência¹ das unidade locais por UF da Região Sudeste - 2021 </t>
    </r>
    <r>
      <rPr>
        <b/>
        <sz val="11"/>
        <color rgb="FF00B050"/>
        <rFont val="Arial"/>
        <family val="2"/>
      </rPr>
      <t>(2011)</t>
    </r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</si>
  <si>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Sudeste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</si>
  <si>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</si>
  <si>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</si>
  <si>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RIO DE JANEIRO</t>
  </si>
  <si>
    <t>Entradas e saídas de unidades locais com indicação das respectivas participações e taxas, 
segundo as seções da CNAE 2.0 - Rio de Janeiro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</si>
</sst>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  <numFmt numFmtId="186" formatCode="###\ 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5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  <border>
      <left style="hair">
        <color indexed="64"/>
      </left>
      <right/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8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85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175" fontId="34" fillId="0" borderId="29" xfId="733" applyNumberFormat="1" applyFont="1" applyFill="1" applyBorder="1" applyAlignment="1">
      <alignment horizont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175" fontId="34" fillId="0" borderId="23" xfId="733" applyNumberFormat="1" applyFont="1" applyFill="1" applyBorder="1" applyAlignment="1">
      <alignment horizont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84" fontId="105" fillId="0" borderId="0" xfId="0" applyNumberFormat="1" applyFont="1" applyAlignment="1">
      <alignment horizontal="right"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84" fontId="109" fillId="0" borderId="0" xfId="0" applyNumberFormat="1" applyFont="1" applyAlignment="1">
      <alignment horizontal="right" vertical="center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186" fontId="34" fillId="0" borderId="0" xfId="0" applyNumberFormat="1" applyFont="1" applyAlignment="1">
      <alignment wrapText="1"/>
    </xf>
    <xf numFmtId="186" fontId="34" fillId="0" borderId="31" xfId="0" applyNumberFormat="1" applyFont="1" applyBorder="1" applyAlignment="1">
      <alignment wrapText="1"/>
    </xf>
    <xf numFmtId="0" fontId="34" fillId="0" borderId="32" xfId="0" applyFont="1" applyBorder="1" applyAlignment="1">
      <alignment horizontal="left" wrapText="1" indent="1"/>
    </xf>
    <xf numFmtId="185" fontId="34" fillId="0" borderId="33" xfId="0" applyNumberFormat="1" applyFont="1" applyBorder="1" applyAlignment="1">
      <alignment horizontal="right" wrapText="1"/>
    </xf>
    <xf numFmtId="185" fontId="34" fillId="0" borderId="33" xfId="0" applyNumberFormat="1" applyFont="1" applyBorder="1" applyAlignment="1">
      <alignment wrapText="1"/>
    </xf>
    <xf numFmtId="185" fontId="34" fillId="0" borderId="34" xfId="0" applyNumberFormat="1" applyFont="1" applyBorder="1" applyAlignment="1">
      <alignment wrapText="1"/>
    </xf>
    <xf numFmtId="186" fontId="34" fillId="0" borderId="33" xfId="0" applyNumberFormat="1" applyFont="1" applyBorder="1" applyAlignment="1">
      <alignment horizontal="right" wrapText="1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113" fillId="0" borderId="0" xfId="0" applyFont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7" fillId="40" borderId="0" xfId="0" applyFont="1" applyFill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[1]Sudeste!$I$15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[1]Sudeste!$J$14:$N$14</c:f>
              <c:strCache>
                <c:ptCount val="5"/>
                <c:pt idx="0">
                  <c:v>Sudeste</c:v>
                </c:pt>
                <c:pt idx="1">
                  <c:v>Minas Gerais</c:v>
                </c:pt>
                <c:pt idx="2">
                  <c:v>Espírito Santo</c:v>
                </c:pt>
                <c:pt idx="3">
                  <c:v>Rio de Janeiro</c:v>
                </c:pt>
                <c:pt idx="4">
                  <c:v>São Paulo</c:v>
                </c:pt>
              </c:strCache>
            </c:strRef>
          </c:cat>
          <c:val>
            <c:numRef>
              <c:f>[1]Sudeste!$J$15:$N$15</c:f>
              <c:numCache>
                <c:formatCode>General</c:formatCode>
                <c:ptCount val="5"/>
                <c:pt idx="0">
                  <c:v>7.9414720202878292E-2</c:v>
                </c:pt>
                <c:pt idx="1">
                  <c:v>7.646560965976415E-2</c:v>
                </c:pt>
                <c:pt idx="2">
                  <c:v>8.4174175794528683E-2</c:v>
                </c:pt>
                <c:pt idx="3">
                  <c:v>7.7557986191916839E-2</c:v>
                </c:pt>
                <c:pt idx="4">
                  <c:v>8.0702032059229559E-2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6E-4221-AF34-13CD5AACCEF9}"/>
            </c:ext>
          </c:extLst>
        </c:ser>
        <c:ser>
          <c:idx val="1"/>
          <c:order val="1"/>
          <c:tx>
            <c:strRef>
              <c:f>[1]Sudeste!$I$16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[1]Sudeste!$J$14:$N$14</c:f>
              <c:strCache>
                <c:ptCount val="5"/>
                <c:pt idx="0">
                  <c:v>Sudeste</c:v>
                </c:pt>
                <c:pt idx="1">
                  <c:v>Minas Gerais</c:v>
                </c:pt>
                <c:pt idx="2">
                  <c:v>Espírito Santo</c:v>
                </c:pt>
                <c:pt idx="3">
                  <c:v>Rio de Janeiro</c:v>
                </c:pt>
                <c:pt idx="4">
                  <c:v>São Paulo</c:v>
                </c:pt>
              </c:strCache>
            </c:strRef>
          </c:cat>
          <c:val>
            <c:numRef>
              <c:f>[1]Sudeste!$J$16:$N$16</c:f>
              <c:numCache>
                <c:formatCode>General</c:formatCode>
                <c:ptCount val="5"/>
                <c:pt idx="0">
                  <c:v>0.14300286608991389</c:v>
                </c:pt>
                <c:pt idx="1">
                  <c:v>0.13883445488693352</c:v>
                </c:pt>
                <c:pt idx="2">
                  <c:v>0.14443547803843798</c:v>
                </c:pt>
                <c:pt idx="3">
                  <c:v>0.12714678082272138</c:v>
                </c:pt>
                <c:pt idx="4">
                  <c:v>0.14822078709530681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6E-4221-AF34-13CD5AACC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1219200</xdr:colOff>
      <xdr:row>33</xdr:row>
      <xdr:rowOff>28575</xdr:rowOff>
    </xdr:from>
    <xdr:to>
      <xdr:col>11</xdr:col>
      <xdr:colOff>134686</xdr:colOff>
      <xdr:row>53</xdr:row>
      <xdr:rowOff>85725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3D66EA6B-3187-40FB-826C-3172071B214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7724775"/>
          <a:ext cx="6886575" cy="3695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201146</xdr:colOff>
      <xdr:row>34</xdr:row>
      <xdr:rowOff>78442</xdr:rowOff>
    </xdr:from>
    <xdr:to>
      <xdr:col>8</xdr:col>
      <xdr:colOff>202266</xdr:colOff>
      <xdr:row>50</xdr:row>
      <xdr:rowOff>145117</xdr:rowOff>
    </xdr:to>
    <xdr:pic>
      <xdr:nvPicPr>
        <xdr:cNvPr id="26" name="Imagem 25">
          <a:extLst>
            <a:ext uri="{FF2B5EF4-FFF2-40B4-BE49-F238E27FC236}">
              <a16:creationId xmlns:a16="http://schemas.microsoft.com/office/drawing/2014/main" id="{86286AE7-0BAC-4D84-BEB2-26B4797CBD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6999" y="8034618"/>
          <a:ext cx="3934385" cy="29465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310484</xdr:colOff>
      <xdr:row>37</xdr:row>
      <xdr:rowOff>41176</xdr:rowOff>
    </xdr:from>
    <xdr:to>
      <xdr:col>9</xdr:col>
      <xdr:colOff>109468</xdr:colOff>
      <xdr:row>47</xdr:row>
      <xdr:rowOff>47735</xdr:rowOff>
    </xdr:to>
    <xdr:grpSp>
      <xdr:nvGrpSpPr>
        <xdr:cNvPr id="27" name="Agrupar 26">
          <a:extLst>
            <a:ext uri="{FF2B5EF4-FFF2-40B4-BE49-F238E27FC236}">
              <a16:creationId xmlns:a16="http://schemas.microsoft.com/office/drawing/2014/main" id="{12C95C91-65B2-4D0A-B15F-5845E284456F}"/>
            </a:ext>
          </a:extLst>
        </xdr:cNvPr>
        <xdr:cNvGrpSpPr>
          <a:grpSpLocks/>
        </xdr:cNvGrpSpPr>
      </xdr:nvGrpSpPr>
      <xdr:grpSpPr bwMode="auto">
        <a:xfrm>
          <a:off x="2376676" y="8540407"/>
          <a:ext cx="4356330" cy="1838290"/>
          <a:chOff x="1536181" y="579120"/>
          <a:chExt cx="4247651" cy="1778641"/>
        </a:xfrm>
      </xdr:grpSpPr>
      <xdr:cxnSp macro="">
        <xdr:nvCxnSpPr>
          <xdr:cNvPr id="28" name="Conector de Seta Reta 27">
            <a:extLst>
              <a:ext uri="{FF2B5EF4-FFF2-40B4-BE49-F238E27FC236}">
                <a16:creationId xmlns:a16="http://schemas.microsoft.com/office/drawing/2014/main" id="{70FBBA78-0820-4554-955B-F59A589CBA79}"/>
              </a:ext>
            </a:extLst>
          </xdr:cNvPr>
          <xdr:cNvCxnSpPr>
            <a:cxnSpLocks/>
          </xdr:cNvCxnSpPr>
        </xdr:nvCxnSpPr>
        <xdr:spPr bwMode="auto">
          <a:xfrm>
            <a:off x="4377733" y="2271632"/>
            <a:ext cx="784258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9" name="Conector de Seta Reta 28">
            <a:extLst>
              <a:ext uri="{FF2B5EF4-FFF2-40B4-BE49-F238E27FC236}">
                <a16:creationId xmlns:a16="http://schemas.microsoft.com/office/drawing/2014/main" id="{263A16EA-982D-40B0-A4C2-7F60D382E623}"/>
              </a:ext>
            </a:extLst>
          </xdr:cNvPr>
          <xdr:cNvCxnSpPr>
            <a:cxnSpLocks/>
          </xdr:cNvCxnSpPr>
        </xdr:nvCxnSpPr>
        <xdr:spPr>
          <a:xfrm>
            <a:off x="4996399" y="1435298"/>
            <a:ext cx="78743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0" name="Conector de Seta Reta 29">
            <a:extLst>
              <a:ext uri="{FF2B5EF4-FFF2-40B4-BE49-F238E27FC236}">
                <a16:creationId xmlns:a16="http://schemas.microsoft.com/office/drawing/2014/main" id="{BE16A966-FB9C-4994-B442-191DB9B71F1E}"/>
              </a:ext>
            </a:extLst>
          </xdr:cNvPr>
          <xdr:cNvCxnSpPr>
            <a:cxnSpLocks/>
          </xdr:cNvCxnSpPr>
        </xdr:nvCxnSpPr>
        <xdr:spPr bwMode="auto">
          <a:xfrm flipH="1">
            <a:off x="2266009" y="579120"/>
            <a:ext cx="1044624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1" name="Conector de Seta Reta 30">
            <a:extLst>
              <a:ext uri="{FF2B5EF4-FFF2-40B4-BE49-F238E27FC236}">
                <a16:creationId xmlns:a16="http://schemas.microsoft.com/office/drawing/2014/main" id="{3F59AE99-C042-402C-9E27-49EFCB4AD201}"/>
              </a:ext>
            </a:extLst>
          </xdr:cNvPr>
          <xdr:cNvCxnSpPr>
            <a:cxnSpLocks/>
          </xdr:cNvCxnSpPr>
        </xdr:nvCxnSpPr>
        <xdr:spPr bwMode="auto">
          <a:xfrm flipH="1">
            <a:off x="1536181" y="2357761"/>
            <a:ext cx="957302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631514</xdr:colOff>
      <xdr:row>35</xdr:row>
      <xdr:rowOff>170432</xdr:rowOff>
    </xdr:from>
    <xdr:to>
      <xdr:col>3</xdr:col>
      <xdr:colOff>674780</xdr:colOff>
      <xdr:row>38</xdr:row>
      <xdr:rowOff>117834</xdr:rowOff>
    </xdr:to>
    <xdr:sp macro="" textlink="">
      <xdr:nvSpPr>
        <xdr:cNvPr id="32" name="CaixaDeTexto 47">
          <a:extLst>
            <a:ext uri="{FF2B5EF4-FFF2-40B4-BE49-F238E27FC236}">
              <a16:creationId xmlns:a16="http://schemas.microsoft.com/office/drawing/2014/main" id="{4B34BC85-7117-466E-94FC-01C4CE656241}"/>
            </a:ext>
          </a:extLst>
        </xdr:cNvPr>
        <xdr:cNvSpPr txBox="1">
          <a:spLocks noChangeArrowheads="1"/>
        </xdr:cNvSpPr>
      </xdr:nvSpPr>
      <xdr:spPr bwMode="auto">
        <a:xfrm>
          <a:off x="1965014" y="8317108"/>
          <a:ext cx="1387972" cy="485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16,9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(18,5%)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10,3%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18,1%)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83,1%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(81,5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110020</xdr:colOff>
      <xdr:row>40</xdr:row>
      <xdr:rowOff>125738</xdr:rowOff>
    </xdr:from>
    <xdr:to>
      <xdr:col>11</xdr:col>
      <xdr:colOff>126689</xdr:colOff>
      <xdr:row>43</xdr:row>
      <xdr:rowOff>73140</xdr:rowOff>
    </xdr:to>
    <xdr:sp macro="" textlink="">
      <xdr:nvSpPr>
        <xdr:cNvPr id="33" name="CaixaDeTexto 47">
          <a:extLst>
            <a:ext uri="{FF2B5EF4-FFF2-40B4-BE49-F238E27FC236}">
              <a16:creationId xmlns:a16="http://schemas.microsoft.com/office/drawing/2014/main" id="{38831840-CD60-42DE-8C0B-A24D31456666}"/>
            </a:ext>
          </a:extLst>
        </xdr:cNvPr>
        <xdr:cNvSpPr txBox="1">
          <a:spLocks noChangeArrowheads="1"/>
        </xdr:cNvSpPr>
      </xdr:nvSpPr>
      <xdr:spPr bwMode="auto">
        <a:xfrm>
          <a:off x="6665461" y="9168885"/>
          <a:ext cx="1372581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16,9%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(20,1%)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10,7%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16,9%)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83,1%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79,9%)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1176618</xdr:colOff>
      <xdr:row>46</xdr:row>
      <xdr:rowOff>8722</xdr:rowOff>
    </xdr:from>
    <xdr:to>
      <xdr:col>2</xdr:col>
      <xdr:colOff>555858</xdr:colOff>
      <xdr:row>48</xdr:row>
      <xdr:rowOff>135418</xdr:rowOff>
    </xdr:to>
    <xdr:sp macro="" textlink="">
      <xdr:nvSpPr>
        <xdr:cNvPr id="34" name="CaixaDeTexto 47">
          <a:extLst>
            <a:ext uri="{FF2B5EF4-FFF2-40B4-BE49-F238E27FC236}">
              <a16:creationId xmlns:a16="http://schemas.microsoft.com/office/drawing/2014/main" id="{FBA10368-8536-418F-B677-8902C6ABCBD4}"/>
            </a:ext>
          </a:extLst>
        </xdr:cNvPr>
        <xdr:cNvSpPr txBox="1">
          <a:spLocks noChangeArrowheads="1"/>
        </xdr:cNvSpPr>
      </xdr:nvSpPr>
      <xdr:spPr bwMode="auto">
        <a:xfrm>
          <a:off x="1176618" y="10127634"/>
          <a:ext cx="1385093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17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,2%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(18,9%)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12,0% (</a:t>
          </a:r>
          <a:r>
            <a:rPr lang="pt-BR" sz="900" b="0" kern="0">
              <a:solidFill>
                <a:srgbClr val="00B05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17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,2%)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82,8%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(81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,1%)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8</xdr:col>
      <xdr:colOff>112058</xdr:colOff>
      <xdr:row>45</xdr:row>
      <xdr:rowOff>89646</xdr:rowOff>
    </xdr:from>
    <xdr:to>
      <xdr:col>10</xdr:col>
      <xdr:colOff>139933</xdr:colOff>
      <xdr:row>48</xdr:row>
      <xdr:rowOff>37048</xdr:rowOff>
    </xdr:to>
    <xdr:sp macro="" textlink="">
      <xdr:nvSpPr>
        <xdr:cNvPr id="35" name="CaixaDeTexto 47">
          <a:extLst>
            <a:ext uri="{FF2B5EF4-FFF2-40B4-BE49-F238E27FC236}">
              <a16:creationId xmlns:a16="http://schemas.microsoft.com/office/drawing/2014/main" id="{7CAB37DD-F106-4F3A-B986-0EA4F845E148}"/>
            </a:ext>
          </a:extLst>
        </xdr:cNvPr>
        <xdr:cNvSpPr txBox="1">
          <a:spLocks noChangeArrowheads="1"/>
        </xdr:cNvSpPr>
      </xdr:nvSpPr>
      <xdr:spPr bwMode="auto">
        <a:xfrm>
          <a:off x="6051176" y="10029264"/>
          <a:ext cx="1372581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17,7%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(19,4%)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12,3%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18,4%)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82,3%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,6%)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190500</xdr:colOff>
      <xdr:row>90</xdr:row>
      <xdr:rowOff>182217</xdr:rowOff>
    </xdr:from>
    <xdr:to>
      <xdr:col>12</xdr:col>
      <xdr:colOff>306456</xdr:colOff>
      <xdr:row>118</xdr:row>
      <xdr:rowOff>124238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97C2BF6-2814-4A1A-A9CF-26B09C95A2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esktop\Demografia%2021\Relat&#243;rios\Bases\UL_AC_10+.xlsx" TargetMode="External"/><Relationship Id="rId1" Type="http://schemas.openxmlformats.org/officeDocument/2006/relationships/externalLinkPath" Target="/Users/Jaciele%20Oliveira/Desktop/Demografia%2021/Relat&#243;rios/Base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Nordeste"/>
      <sheetName val="Sudeste"/>
      <sheetName val="Sul"/>
      <sheetName val="Centro-Oeste"/>
      <sheetName val="Norte"/>
      <sheetName val="Notas"/>
      <sheetName val="Planilha1"/>
    </sheetNames>
    <sheetDataSet>
      <sheetData sheetId="0"/>
      <sheetData sheetId="1"/>
      <sheetData sheetId="2">
        <row r="14">
          <cell r="J14" t="str">
            <v>Sudeste</v>
          </cell>
          <cell r="K14" t="str">
            <v>Minas Gerais</v>
          </cell>
          <cell r="L14" t="str">
            <v>Espírito Santo</v>
          </cell>
          <cell r="M14" t="str">
            <v>Rio de Janeiro</v>
          </cell>
          <cell r="N14" t="str">
            <v>São Paulo</v>
          </cell>
        </row>
        <row r="15">
          <cell r="I15" t="str">
            <v>Unidades Locais</v>
          </cell>
          <cell r="J15">
            <v>7.9414720202878292E-2</v>
          </cell>
          <cell r="K15">
            <v>7.646560965976415E-2</v>
          </cell>
          <cell r="L15">
            <v>8.4174175794528683E-2</v>
          </cell>
          <cell r="M15">
            <v>7.7557986191916839E-2</v>
          </cell>
          <cell r="N15">
            <v>8.0702032059229559E-2</v>
          </cell>
        </row>
        <row r="16">
          <cell r="I16" t="str">
            <v>Pessoas Ocupadas Assalariadas</v>
          </cell>
          <cell r="J16">
            <v>0.14300286608991389</v>
          </cell>
          <cell r="K16">
            <v>0.13883445488693352</v>
          </cell>
          <cell r="L16">
            <v>0.14443547803843798</v>
          </cell>
          <cell r="M16">
            <v>0.12714678082272138</v>
          </cell>
          <cell r="N16">
            <v>0.14822078709530681</v>
          </cell>
        </row>
      </sheetData>
      <sheetData sheetId="3">
        <row r="14">
          <cell r="J14" t="str">
            <v>Sul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topLeftCell="A9" zoomScale="130" zoomScaleNormal="145" zoomScaleSheetLayoutView="130" zoomScalePageLayoutView="70" workbookViewId="0">
      <selection activeCell="M12" sqref="M12"/>
    </sheetView>
  </sheetViews>
  <sheetFormatPr defaultColWidth="8.85546875" defaultRowHeight="14.25"/>
  <cols>
    <col min="1" max="1" width="20" style="4" customWidth="1"/>
    <col min="2" max="2" width="11" style="4" customWidth="1"/>
    <col min="3" max="3" width="10.140625" style="4" customWidth="1"/>
    <col min="4" max="4" width="10.7109375" style="4" customWidth="1"/>
    <col min="5" max="5" width="7.5703125" style="4" customWidth="1"/>
    <col min="6" max="6" width="11.140625" style="4" customWidth="1"/>
    <col min="7" max="7" width="8.7109375" style="4" customWidth="1"/>
    <col min="8" max="8" width="10.7109375" style="4" customWidth="1"/>
    <col min="9" max="9" width="9.28515625" style="4" customWidth="1"/>
    <col min="10" max="10" width="10.85546875" style="4" customWidth="1"/>
    <col min="11" max="11" width="9.425781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69" t="s">
        <v>53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1:13" ht="15.75">
      <c r="A2" s="69" t="s">
        <v>59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3" ht="6.75" customHeight="1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5.75">
      <c r="A4" s="81" t="s">
        <v>35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</row>
    <row r="5" spans="1:13" ht="51.75" customHeight="1">
      <c r="A5" s="73" t="s">
        <v>54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76">
        <v>2021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74" t="s">
        <v>5</v>
      </c>
      <c r="B9" s="70" t="s">
        <v>6</v>
      </c>
      <c r="C9" s="71"/>
      <c r="D9" s="71"/>
      <c r="E9" s="71"/>
      <c r="F9" s="72" t="s">
        <v>27</v>
      </c>
      <c r="G9" s="72"/>
      <c r="H9" s="72"/>
      <c r="I9" s="72"/>
      <c r="J9" s="72" t="s">
        <v>39</v>
      </c>
      <c r="K9" s="72"/>
      <c r="L9" s="72"/>
      <c r="M9" s="70"/>
    </row>
    <row r="10" spans="1:13" ht="63.75" customHeight="1">
      <c r="A10" s="75"/>
      <c r="B10" s="7" t="str">
        <f>PROPER($A$1)</f>
        <v>Região Sudeste</v>
      </c>
      <c r="C10" s="7" t="str">
        <f>PROPER($A$2)</f>
        <v>Rio De Janeiro</v>
      </c>
      <c r="D10" s="7" t="s">
        <v>41</v>
      </c>
      <c r="E10" s="8" t="s">
        <v>42</v>
      </c>
      <c r="F10" s="7" t="str">
        <f>B10</f>
        <v>Região Sudeste</v>
      </c>
      <c r="G10" s="7" t="str">
        <f>PROPER($A$2)</f>
        <v>Rio De Janeiro</v>
      </c>
      <c r="H10" s="7" t="s">
        <v>41</v>
      </c>
      <c r="I10" s="8" t="s">
        <v>7</v>
      </c>
      <c r="J10" s="7" t="str">
        <f>F10</f>
        <v>Região Sudeste</v>
      </c>
      <c r="K10" s="7" t="str">
        <f>PROPER($A$2)</f>
        <v>Rio De Janeiro</v>
      </c>
      <c r="L10" s="7" t="s">
        <v>40</v>
      </c>
      <c r="M10" s="8" t="s">
        <v>7</v>
      </c>
    </row>
    <row r="11" spans="1:13" ht="17.100000000000001" customHeight="1">
      <c r="A11" s="9" t="s">
        <v>4</v>
      </c>
      <c r="B11" s="60">
        <v>2839289</v>
      </c>
      <c r="C11" s="48">
        <v>393241</v>
      </c>
      <c r="D11" s="10">
        <f>C11/B11</f>
        <v>0.13849981456625232</v>
      </c>
      <c r="E11" s="11">
        <v>3</v>
      </c>
      <c r="F11" s="51">
        <v>17696.398000000001</v>
      </c>
      <c r="G11" s="52">
        <v>2724.672</v>
      </c>
      <c r="H11" s="12">
        <f xml:space="preserve"> G11/F11</f>
        <v>0.15396760402879728</v>
      </c>
      <c r="I11" s="56">
        <v>3</v>
      </c>
      <c r="J11" s="51">
        <v>3232</v>
      </c>
      <c r="K11" s="52">
        <v>3208</v>
      </c>
      <c r="L11" s="12">
        <f>K11/J11</f>
        <v>0.99257425742574257</v>
      </c>
      <c r="M11" s="13">
        <v>2</v>
      </c>
    </row>
    <row r="12" spans="1:13" ht="17.100000000000001" customHeight="1">
      <c r="A12" s="61" t="s">
        <v>3</v>
      </c>
      <c r="B12" s="59">
        <v>2351819</v>
      </c>
      <c r="C12" s="48">
        <v>323774</v>
      </c>
      <c r="D12" s="10">
        <f t="shared" ref="D12:D16" si="0">C12/B12</f>
        <v>0.13766960807783252</v>
      </c>
      <c r="E12" s="11">
        <v>3</v>
      </c>
      <c r="F12" s="53">
        <v>17090.147000000001</v>
      </c>
      <c r="G12" s="48">
        <v>2610.078</v>
      </c>
      <c r="H12" s="16">
        <f t="shared" ref="H12:H16" si="1" xml:space="preserve"> G12/F12</f>
        <v>0.15272413982161767</v>
      </c>
      <c r="I12" s="17">
        <v>3</v>
      </c>
      <c r="J12" s="53">
        <v>3257</v>
      </c>
      <c r="K12" s="48">
        <v>3240</v>
      </c>
      <c r="L12" s="16">
        <f t="shared" ref="L12:L16" si="2">K12/J12</f>
        <v>0.99478047282775561</v>
      </c>
      <c r="M12" s="11">
        <v>2</v>
      </c>
    </row>
    <row r="13" spans="1:13" ht="17.100000000000001" customHeight="1">
      <c r="A13" s="14" t="s">
        <v>2</v>
      </c>
      <c r="B13" s="62">
        <v>487470</v>
      </c>
      <c r="C13" s="49">
        <v>69467</v>
      </c>
      <c r="D13" s="10">
        <f t="shared" si="0"/>
        <v>0.14250517980593677</v>
      </c>
      <c r="E13" s="11">
        <v>3</v>
      </c>
      <c r="F13" s="53">
        <v>606.25099999999998</v>
      </c>
      <c r="G13" s="49">
        <v>114.59399999999999</v>
      </c>
      <c r="H13" s="16">
        <f t="shared" si="1"/>
        <v>0.18902071914108182</v>
      </c>
      <c r="I13" s="17">
        <v>3</v>
      </c>
      <c r="J13" s="53">
        <v>1973</v>
      </c>
      <c r="K13" s="49">
        <v>1848</v>
      </c>
      <c r="L13" s="16">
        <f t="shared" si="2"/>
        <v>0.93664470349721241</v>
      </c>
      <c r="M13" s="11">
        <v>3</v>
      </c>
    </row>
    <row r="14" spans="1:13" ht="17.100000000000001" customHeight="1">
      <c r="A14" s="21" t="s">
        <v>37</v>
      </c>
      <c r="B14" s="62">
        <v>410184</v>
      </c>
      <c r="C14" s="48">
        <v>57303</v>
      </c>
      <c r="D14" s="10">
        <f t="shared" si="0"/>
        <v>0.13970071967702299</v>
      </c>
      <c r="E14" s="11">
        <v>3</v>
      </c>
      <c r="F14" s="53">
        <v>542.96</v>
      </c>
      <c r="G14" s="48">
        <v>101.792</v>
      </c>
      <c r="H14" s="16">
        <f t="shared" si="1"/>
        <v>0.1874760571681155</v>
      </c>
      <c r="I14" s="17">
        <v>3</v>
      </c>
      <c r="J14" s="53">
        <v>2007</v>
      </c>
      <c r="K14" s="48">
        <v>1882</v>
      </c>
      <c r="L14" s="16">
        <f t="shared" si="2"/>
        <v>0.93771798704534126</v>
      </c>
      <c r="M14" s="11">
        <v>3</v>
      </c>
    </row>
    <row r="15" spans="1:13" ht="17.100000000000001" customHeight="1">
      <c r="A15" s="21" t="s">
        <v>38</v>
      </c>
      <c r="B15" s="63">
        <v>77286</v>
      </c>
      <c r="C15" s="48">
        <v>12164</v>
      </c>
      <c r="D15" s="10">
        <f t="shared" si="0"/>
        <v>0.15738943663794219</v>
      </c>
      <c r="E15" s="11">
        <v>3</v>
      </c>
      <c r="F15" s="54">
        <v>63.290999999999997</v>
      </c>
      <c r="G15" s="48">
        <v>12.802</v>
      </c>
      <c r="H15" s="16">
        <f t="shared" si="1"/>
        <v>0.20227204499849899</v>
      </c>
      <c r="I15" s="17">
        <v>3</v>
      </c>
      <c r="J15" s="54">
        <v>1791</v>
      </c>
      <c r="K15" s="48">
        <v>1664</v>
      </c>
      <c r="L15" s="16">
        <f t="shared" si="2"/>
        <v>0.92908989391401453</v>
      </c>
      <c r="M15" s="11">
        <v>2</v>
      </c>
    </row>
    <row r="16" spans="1:13" ht="17.100000000000001" customHeight="1">
      <c r="A16" s="18" t="s">
        <v>1</v>
      </c>
      <c r="B16" s="64">
        <v>329491</v>
      </c>
      <c r="C16" s="50">
        <v>48356</v>
      </c>
      <c r="D16" s="19">
        <f t="shared" si="0"/>
        <v>0.14675969905096042</v>
      </c>
      <c r="E16" s="57">
        <v>3</v>
      </c>
      <c r="F16" s="55">
        <v>335.98</v>
      </c>
      <c r="G16" s="50">
        <v>66.195999999999998</v>
      </c>
      <c r="H16" s="19">
        <f t="shared" si="1"/>
        <v>0.19702363235906897</v>
      </c>
      <c r="I16" s="57">
        <v>2</v>
      </c>
      <c r="J16" s="55">
        <v>1879</v>
      </c>
      <c r="K16" s="50">
        <v>1700</v>
      </c>
      <c r="L16" s="19">
        <f t="shared" si="2"/>
        <v>0.90473656200106445</v>
      </c>
      <c r="M16" s="20">
        <v>2</v>
      </c>
    </row>
    <row r="17" spans="1:13" ht="12" customHeight="1">
      <c r="A17" s="9"/>
      <c r="B17" s="15"/>
      <c r="C17" s="15"/>
      <c r="D17" s="16"/>
      <c r="E17" s="11"/>
      <c r="F17" s="15"/>
      <c r="G17" s="15"/>
      <c r="H17" s="16"/>
      <c r="I17" s="11"/>
      <c r="J17" s="15"/>
      <c r="K17" s="15"/>
      <c r="L17" s="16"/>
      <c r="M17" s="11"/>
    </row>
    <row r="18" spans="1:13" ht="15">
      <c r="A18" s="76">
        <v>2011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74" t="s">
        <v>5</v>
      </c>
      <c r="B20" s="70" t="s">
        <v>6</v>
      </c>
      <c r="C20" s="71"/>
      <c r="D20" s="71"/>
      <c r="E20" s="71"/>
      <c r="F20" s="72" t="s">
        <v>27</v>
      </c>
      <c r="G20" s="72"/>
      <c r="H20" s="72"/>
      <c r="I20" s="72"/>
      <c r="J20" s="72" t="s">
        <v>39</v>
      </c>
      <c r="K20" s="72"/>
      <c r="L20" s="72"/>
      <c r="M20" s="70"/>
    </row>
    <row r="21" spans="1:13" ht="60" customHeight="1">
      <c r="A21" s="75"/>
      <c r="B21" s="7" t="str">
        <f>B10</f>
        <v>Região Sudeste</v>
      </c>
      <c r="C21" s="7" t="str">
        <f>PROPER($A$2)</f>
        <v>Rio De Janeiro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Sudeste</v>
      </c>
      <c r="G21" s="7" t="str">
        <f>PROPER($A$2)</f>
        <v>Rio De Janeiro</v>
      </c>
      <c r="H21" s="7" t="str">
        <f>+H10</f>
        <v>Participa-
ção em relação à Região</v>
      </c>
      <c r="I21" s="7" t="str">
        <f>+I10</f>
        <v>Posição (1)</v>
      </c>
      <c r="J21" s="7" t="str">
        <f>B10</f>
        <v>Região Sudeste</v>
      </c>
      <c r="K21" s="7" t="str">
        <f>PROPER($A$2)</f>
        <v>Rio De Janeiro</v>
      </c>
      <c r="L21" s="7" t="s">
        <v>40</v>
      </c>
      <c r="M21" s="8" t="s">
        <v>7</v>
      </c>
    </row>
    <row r="22" spans="1:13" ht="17.100000000000001" customHeight="1">
      <c r="A22" s="9" t="s">
        <v>4</v>
      </c>
      <c r="B22" s="60">
        <v>2539157</v>
      </c>
      <c r="C22" s="48">
        <v>355584</v>
      </c>
      <c r="D22" s="10">
        <f>C22/B22</f>
        <v>0.14004017868922639</v>
      </c>
      <c r="E22" s="11">
        <v>3</v>
      </c>
      <c r="F22" s="51">
        <v>17666.473000000002</v>
      </c>
      <c r="G22" s="52">
        <v>3158.5990000000002</v>
      </c>
      <c r="H22" s="12">
        <f>G22/F22</f>
        <v>0.1787905825911035</v>
      </c>
      <c r="I22" s="56">
        <v>3</v>
      </c>
      <c r="J22" s="51">
        <v>1822</v>
      </c>
      <c r="K22" s="52">
        <v>1929</v>
      </c>
      <c r="L22" s="12">
        <f>K22/J22</f>
        <v>1.0587266739846324</v>
      </c>
      <c r="M22" s="13">
        <v>2</v>
      </c>
    </row>
    <row r="23" spans="1:13" ht="17.100000000000001" customHeight="1">
      <c r="A23" s="14" t="s">
        <v>3</v>
      </c>
      <c r="B23" s="65">
        <v>2058523</v>
      </c>
      <c r="C23" s="48">
        <v>286727</v>
      </c>
      <c r="D23" s="10">
        <f t="shared" ref="D23:D27" si="3">C23/B23</f>
        <v>0.13928773202922679</v>
      </c>
      <c r="E23" s="11">
        <v>3</v>
      </c>
      <c r="F23" s="53">
        <v>16834.89</v>
      </c>
      <c r="G23" s="48">
        <v>3002.009</v>
      </c>
      <c r="H23" s="16">
        <f t="shared" ref="H23:H27" si="4">G23/F23</f>
        <v>0.17832067806798857</v>
      </c>
      <c r="I23" s="17">
        <v>3</v>
      </c>
      <c r="J23" s="53">
        <v>1831</v>
      </c>
      <c r="K23" s="48">
        <v>1942</v>
      </c>
      <c r="L23" s="16">
        <f t="shared" ref="L23:L27" si="5">K23/J23</f>
        <v>1.0606226105953032</v>
      </c>
      <c r="M23" s="11">
        <v>2</v>
      </c>
    </row>
    <row r="24" spans="1:13" ht="17.100000000000001" customHeight="1">
      <c r="A24" s="14" t="s">
        <v>2</v>
      </c>
      <c r="B24" s="62">
        <v>480634</v>
      </c>
      <c r="C24" s="49">
        <v>68857</v>
      </c>
      <c r="D24" s="10">
        <f t="shared" si="3"/>
        <v>0.14326285697641034</v>
      </c>
      <c r="E24" s="11">
        <v>3</v>
      </c>
      <c r="F24" s="53">
        <v>831.58299999999997</v>
      </c>
      <c r="G24" s="49">
        <v>156.59</v>
      </c>
      <c r="H24" s="16">
        <f t="shared" si="4"/>
        <v>0.18830351269807105</v>
      </c>
      <c r="I24" s="17">
        <v>3</v>
      </c>
      <c r="J24" s="53">
        <v>1484</v>
      </c>
      <c r="K24" s="49">
        <v>1508</v>
      </c>
      <c r="L24" s="16">
        <f t="shared" si="5"/>
        <v>1.0161725067385445</v>
      </c>
      <c r="M24" s="11">
        <v>2</v>
      </c>
    </row>
    <row r="25" spans="1:13" ht="17.100000000000001" customHeight="1">
      <c r="A25" s="21" t="s">
        <v>37</v>
      </c>
      <c r="B25" s="62">
        <v>366429</v>
      </c>
      <c r="C25" s="48">
        <v>51944</v>
      </c>
      <c r="D25" s="10">
        <f t="shared" si="3"/>
        <v>0.14175733907523694</v>
      </c>
      <c r="E25" s="11">
        <v>3</v>
      </c>
      <c r="F25" s="53">
        <v>754.96500000000003</v>
      </c>
      <c r="G25" s="48">
        <v>143.49600000000001</v>
      </c>
      <c r="H25" s="16">
        <f t="shared" si="4"/>
        <v>0.19006973833224058</v>
      </c>
      <c r="I25" s="17">
        <v>3</v>
      </c>
      <c r="J25" s="53">
        <v>1514</v>
      </c>
      <c r="K25" s="48">
        <v>1503</v>
      </c>
      <c r="L25" s="16">
        <f t="shared" si="5"/>
        <v>0.99273447820343463</v>
      </c>
      <c r="M25" s="11">
        <v>2</v>
      </c>
    </row>
    <row r="26" spans="1:13" ht="17.100000000000001" customHeight="1">
      <c r="A26" s="21" t="s">
        <v>38</v>
      </c>
      <c r="B26" s="63">
        <v>114205</v>
      </c>
      <c r="C26" s="48">
        <v>16913</v>
      </c>
      <c r="D26" s="10">
        <f t="shared" si="3"/>
        <v>0.14809334092202617</v>
      </c>
      <c r="E26" s="11">
        <v>3</v>
      </c>
      <c r="F26" s="54">
        <v>76.617999999999995</v>
      </c>
      <c r="G26" s="48">
        <v>13.093999999999999</v>
      </c>
      <c r="H26" s="16">
        <f t="shared" si="4"/>
        <v>0.17089978856143465</v>
      </c>
      <c r="I26" s="17">
        <v>3</v>
      </c>
      <c r="J26" s="54">
        <v>1283</v>
      </c>
      <c r="K26" s="48">
        <v>1541</v>
      </c>
      <c r="L26" s="16">
        <f t="shared" si="5"/>
        <v>1.2010911925175369</v>
      </c>
      <c r="M26" s="11">
        <v>2</v>
      </c>
    </row>
    <row r="27" spans="1:13" ht="17.100000000000001" customHeight="1">
      <c r="A27" s="18" t="s">
        <v>1</v>
      </c>
      <c r="B27" s="64">
        <v>445915</v>
      </c>
      <c r="C27" s="50">
        <v>65531</v>
      </c>
      <c r="D27" s="19">
        <f t="shared" si="3"/>
        <v>0.146958501059619</v>
      </c>
      <c r="E27" s="57">
        <v>3</v>
      </c>
      <c r="F27" s="55">
        <v>279.56200000000001</v>
      </c>
      <c r="G27" s="50">
        <v>44.076000000000001</v>
      </c>
      <c r="H27" s="19">
        <f t="shared" si="4"/>
        <v>0.15766091242729699</v>
      </c>
      <c r="I27" s="57">
        <v>3</v>
      </c>
      <c r="J27" s="55">
        <v>1418</v>
      </c>
      <c r="K27" s="50">
        <v>1188</v>
      </c>
      <c r="L27" s="19">
        <f t="shared" si="5"/>
        <v>0.83779971791255292</v>
      </c>
      <c r="M27" s="20">
        <v>2</v>
      </c>
    </row>
    <row r="28" spans="1:13" ht="4.5" customHeight="1">
      <c r="A28" s="9"/>
      <c r="B28" s="15"/>
      <c r="C28" s="15"/>
      <c r="D28" s="16"/>
      <c r="E28" s="11"/>
      <c r="F28" s="15"/>
      <c r="G28" s="15"/>
      <c r="H28" s="16"/>
      <c r="I28" s="11"/>
      <c r="J28" s="15"/>
      <c r="K28" s="15"/>
      <c r="L28" s="16"/>
      <c r="M28" s="11"/>
    </row>
    <row r="29" spans="1:13" ht="12" customHeight="1">
      <c r="A29" s="46" t="s">
        <v>58</v>
      </c>
      <c r="B29" s="15"/>
      <c r="C29" s="15"/>
      <c r="D29" s="16"/>
      <c r="E29" s="11"/>
      <c r="F29" s="15"/>
      <c r="G29" s="15"/>
      <c r="H29" s="16"/>
      <c r="I29" s="11"/>
      <c r="J29" s="15"/>
      <c r="K29" s="15"/>
      <c r="L29" s="16"/>
      <c r="M29" s="11"/>
    </row>
    <row r="30" spans="1:13" ht="12" customHeight="1">
      <c r="A30" s="47" t="s">
        <v>49</v>
      </c>
      <c r="B30" s="15"/>
      <c r="C30" s="15"/>
      <c r="D30" s="16"/>
      <c r="E30" s="11"/>
      <c r="F30" s="15"/>
      <c r="G30" s="15"/>
      <c r="H30" s="16"/>
      <c r="I30" s="11"/>
      <c r="J30" s="15"/>
      <c r="K30" s="15"/>
      <c r="L30" s="16"/>
      <c r="M30" s="11"/>
    </row>
    <row r="31" spans="1:13" ht="12" customHeight="1">
      <c r="A31" s="22"/>
      <c r="B31" s="15"/>
      <c r="C31" s="15"/>
      <c r="D31" s="16"/>
      <c r="E31" s="11"/>
      <c r="F31" s="15"/>
      <c r="G31" s="15"/>
      <c r="H31" s="16"/>
      <c r="I31" s="11"/>
      <c r="J31" s="15"/>
      <c r="K31" s="15"/>
      <c r="L31" s="16"/>
      <c r="M31" s="11"/>
    </row>
    <row r="32" spans="1:13" ht="10.15" customHeight="1">
      <c r="A32" s="3"/>
      <c r="B32" s="3"/>
      <c r="C32" s="3"/>
      <c r="D32" s="3"/>
      <c r="E32" s="3"/>
      <c r="F32" s="3"/>
      <c r="G32" s="23"/>
    </row>
    <row r="33" spans="1:13" ht="15" customHeight="1">
      <c r="A33" s="84" t="s">
        <v>55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6" t="s">
        <v>58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</row>
    <row r="55" spans="1:13">
      <c r="A55" s="83" t="s">
        <v>51</v>
      </c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</row>
    <row r="56" spans="1:13" ht="15">
      <c r="A56" s="24"/>
      <c r="B56" s="26"/>
      <c r="C56" s="26"/>
      <c r="D56" s="26"/>
      <c r="E56" s="26"/>
      <c r="F56" s="26"/>
    </row>
    <row r="57" spans="1:13" ht="15">
      <c r="A57" s="24"/>
      <c r="B57" s="26"/>
      <c r="C57" s="26"/>
      <c r="D57" s="26"/>
      <c r="E57" s="26"/>
      <c r="F57" s="26"/>
    </row>
    <row r="58" spans="1:13" ht="36.75" customHeight="1">
      <c r="A58" s="66" t="s">
        <v>60</v>
      </c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</row>
    <row r="59" spans="1:13" ht="15">
      <c r="A59" s="24"/>
      <c r="B59" s="26"/>
      <c r="C59" s="26"/>
      <c r="D59" s="26"/>
      <c r="E59" s="26"/>
      <c r="F59" s="26"/>
    </row>
    <row r="60" spans="1:13" s="3" customFormat="1" ht="15" customHeight="1">
      <c r="A60" s="79" t="s">
        <v>31</v>
      </c>
      <c r="B60" s="79"/>
      <c r="C60" s="79"/>
      <c r="D60" s="79"/>
      <c r="E60" s="74"/>
      <c r="F60" s="67" t="s">
        <v>25</v>
      </c>
      <c r="G60" s="78"/>
      <c r="H60" s="67" t="s">
        <v>2</v>
      </c>
      <c r="I60" s="68"/>
      <c r="J60" s="78"/>
      <c r="K60" s="67" t="s">
        <v>1</v>
      </c>
      <c r="L60" s="68"/>
      <c r="M60" s="68"/>
    </row>
    <row r="61" spans="1:13" s="3" customFormat="1" ht="42.75">
      <c r="A61" s="80"/>
      <c r="B61" s="80"/>
      <c r="C61" s="80"/>
      <c r="D61" s="80"/>
      <c r="E61" s="75"/>
      <c r="F61" s="27" t="s">
        <v>8</v>
      </c>
      <c r="G61" s="27" t="s">
        <v>52</v>
      </c>
      <c r="H61" s="28" t="s">
        <v>8</v>
      </c>
      <c r="I61" s="27" t="s">
        <v>52</v>
      </c>
      <c r="J61" s="28" t="s">
        <v>26</v>
      </c>
      <c r="K61" s="28" t="s">
        <v>8</v>
      </c>
      <c r="L61" s="27" t="s">
        <v>52</v>
      </c>
      <c r="M61" s="29" t="s">
        <v>26</v>
      </c>
    </row>
    <row r="62" spans="1:13" s="32" customFormat="1" ht="15" customHeight="1">
      <c r="A62" s="30" t="s">
        <v>0</v>
      </c>
      <c r="B62" s="31"/>
      <c r="C62" s="31"/>
      <c r="D62" s="31"/>
      <c r="F62" s="33">
        <v>393241</v>
      </c>
      <c r="G62" s="34">
        <v>1</v>
      </c>
      <c r="H62" s="33">
        <v>69467</v>
      </c>
      <c r="I62" s="34">
        <v>1</v>
      </c>
      <c r="J62" s="34">
        <v>0.17665248537156603</v>
      </c>
      <c r="K62" s="33">
        <v>48356</v>
      </c>
      <c r="L62" s="34">
        <v>1</v>
      </c>
      <c r="M62" s="34">
        <v>0.12296784923240456</v>
      </c>
    </row>
    <row r="63" spans="1:13" s="32" customFormat="1" ht="15" customHeight="1">
      <c r="A63" s="35" t="s">
        <v>9</v>
      </c>
      <c r="B63" s="36"/>
      <c r="C63" s="36"/>
      <c r="D63" s="36"/>
      <c r="F63" s="37">
        <v>929</v>
      </c>
      <c r="G63" s="38">
        <v>2.362418974623704E-3</v>
      </c>
      <c r="H63" s="37">
        <v>146</v>
      </c>
      <c r="I63" s="38">
        <v>2.1017173622007571E-3</v>
      </c>
      <c r="J63" s="38">
        <v>0.15715823466092574</v>
      </c>
      <c r="K63" s="37">
        <v>64</v>
      </c>
      <c r="L63" s="38">
        <v>1.3235172470841261E-3</v>
      </c>
      <c r="M63" s="38">
        <v>6.8891280947255107E-2</v>
      </c>
    </row>
    <row r="64" spans="1:13" s="32" customFormat="1" ht="15" customHeight="1">
      <c r="A64" s="39" t="s">
        <v>10</v>
      </c>
      <c r="B64" s="39"/>
      <c r="C64" s="39"/>
      <c r="D64" s="39"/>
      <c r="F64" s="37">
        <v>1071</v>
      </c>
      <c r="G64" s="38">
        <v>2.7235206908740443E-3</v>
      </c>
      <c r="H64" s="37">
        <v>136</v>
      </c>
      <c r="I64" s="38">
        <v>1.9577641182144038E-3</v>
      </c>
      <c r="J64" s="38">
        <v>0.12698412698412698</v>
      </c>
      <c r="K64" s="37">
        <v>92</v>
      </c>
      <c r="L64" s="38">
        <v>1.9025560426834311E-3</v>
      </c>
      <c r="M64" s="38">
        <v>8.5901027077497666E-2</v>
      </c>
    </row>
    <row r="65" spans="1:13" s="32" customFormat="1" ht="15" customHeight="1">
      <c r="A65" s="39" t="s">
        <v>11</v>
      </c>
      <c r="B65" s="39"/>
      <c r="C65" s="39"/>
      <c r="D65" s="39"/>
      <c r="F65" s="37">
        <v>20274</v>
      </c>
      <c r="G65" s="38">
        <v>5.1556170389150675E-2</v>
      </c>
      <c r="H65" s="37">
        <v>2920</v>
      </c>
      <c r="I65" s="38">
        <v>4.2034347244015141E-2</v>
      </c>
      <c r="J65" s="38">
        <v>0.14402683239617245</v>
      </c>
      <c r="K65" s="37">
        <v>2441</v>
      </c>
      <c r="L65" s="38">
        <v>5.0479775002067996E-2</v>
      </c>
      <c r="M65" s="38">
        <v>0.12040051297227977</v>
      </c>
    </row>
    <row r="66" spans="1:13" s="32" customFormat="1" ht="15" customHeight="1">
      <c r="A66" s="39" t="s">
        <v>12</v>
      </c>
      <c r="B66" s="39"/>
      <c r="C66" s="39"/>
      <c r="D66" s="39"/>
      <c r="F66" s="37">
        <v>960</v>
      </c>
      <c r="G66" s="38">
        <v>2.4412510394389193E-3</v>
      </c>
      <c r="H66" s="37">
        <v>112</v>
      </c>
      <c r="I66" s="38">
        <v>1.6122763326471563E-3</v>
      </c>
      <c r="J66" s="38">
        <v>0.11666666666666667</v>
      </c>
      <c r="K66" s="37">
        <v>28</v>
      </c>
      <c r="L66" s="38">
        <v>5.7903879559930511E-4</v>
      </c>
      <c r="M66" s="38">
        <v>2.9166666666666667E-2</v>
      </c>
    </row>
    <row r="67" spans="1:13" s="32" customFormat="1" ht="15" customHeight="1">
      <c r="A67" s="39" t="s">
        <v>32</v>
      </c>
      <c r="B67" s="58"/>
      <c r="C67" s="58"/>
      <c r="D67" s="58"/>
      <c r="F67" s="37">
        <v>1033</v>
      </c>
      <c r="G67" s="38">
        <v>2.6268878372295869E-3</v>
      </c>
      <c r="H67" s="37">
        <v>196</v>
      </c>
      <c r="I67" s="38">
        <v>2.8214835821325232E-3</v>
      </c>
      <c r="J67" s="38">
        <v>0.18973862536302033</v>
      </c>
      <c r="K67" s="37">
        <v>110</v>
      </c>
      <c r="L67" s="38">
        <v>2.2747952684258415E-3</v>
      </c>
      <c r="M67" s="38">
        <v>0.10648596321393998</v>
      </c>
    </row>
    <row r="68" spans="1:13" s="32" customFormat="1" ht="15" customHeight="1">
      <c r="A68" s="39" t="s">
        <v>13</v>
      </c>
      <c r="B68" s="39"/>
      <c r="C68" s="39"/>
      <c r="D68" s="39"/>
      <c r="F68" s="37">
        <v>19705</v>
      </c>
      <c r="G68" s="38">
        <v>5.0109220554316561E-2</v>
      </c>
      <c r="H68" s="37">
        <v>3781</v>
      </c>
      <c r="I68" s="38">
        <v>5.4428721551240157E-2</v>
      </c>
      <c r="J68" s="38">
        <v>0.1918802334432885</v>
      </c>
      <c r="K68" s="37">
        <v>2554</v>
      </c>
      <c r="L68" s="38">
        <v>5.2816610141450906E-2</v>
      </c>
      <c r="M68" s="38">
        <v>0.12961177366150722</v>
      </c>
    </row>
    <row r="69" spans="1:13" s="32" customFormat="1" ht="15" customHeight="1">
      <c r="A69" s="39" t="s">
        <v>33</v>
      </c>
      <c r="B69" s="39"/>
      <c r="C69" s="39"/>
      <c r="D69" s="39"/>
      <c r="F69" s="37">
        <v>132430</v>
      </c>
      <c r="G69" s="38">
        <v>0.33676549495093339</v>
      </c>
      <c r="H69" s="37">
        <v>20972</v>
      </c>
      <c r="I69" s="38">
        <v>0.30189874328818</v>
      </c>
      <c r="J69" s="38">
        <v>0.15836290870648645</v>
      </c>
      <c r="K69" s="37">
        <v>16470</v>
      </c>
      <c r="L69" s="38">
        <v>0.34059889155430556</v>
      </c>
      <c r="M69" s="38">
        <v>0.12436759042513026</v>
      </c>
    </row>
    <row r="70" spans="1:13" s="32" customFormat="1" ht="15" customHeight="1">
      <c r="A70" s="39" t="s">
        <v>14</v>
      </c>
      <c r="B70" s="39"/>
      <c r="C70" s="39"/>
      <c r="D70" s="39"/>
      <c r="F70" s="37">
        <v>13629</v>
      </c>
      <c r="G70" s="38">
        <v>3.4658135850534406E-2</v>
      </c>
      <c r="H70" s="37">
        <v>1921</v>
      </c>
      <c r="I70" s="38">
        <v>2.7653418169778454E-2</v>
      </c>
      <c r="J70" s="38">
        <v>0.14094944603419179</v>
      </c>
      <c r="K70" s="37">
        <v>1676</v>
      </c>
      <c r="L70" s="38">
        <v>3.4659607908015554E-2</v>
      </c>
      <c r="M70" s="38">
        <v>0.12297307212561449</v>
      </c>
    </row>
    <row r="71" spans="1:13" s="32" customFormat="1" ht="15" customHeight="1">
      <c r="A71" s="39" t="s">
        <v>15</v>
      </c>
      <c r="B71" s="39"/>
      <c r="C71" s="39"/>
      <c r="D71" s="39"/>
      <c r="F71" s="37">
        <v>27445</v>
      </c>
      <c r="G71" s="38">
        <v>6.9791807059792849E-2</v>
      </c>
      <c r="H71" s="37">
        <v>4684</v>
      </c>
      <c r="I71" s="38">
        <v>6.7427699483207856E-2</v>
      </c>
      <c r="J71" s="38">
        <v>0.17066860994716707</v>
      </c>
      <c r="K71" s="37">
        <v>4279</v>
      </c>
      <c r="L71" s="38">
        <v>8.8489535941765243E-2</v>
      </c>
      <c r="M71" s="38">
        <v>0.15591182364729458</v>
      </c>
    </row>
    <row r="72" spans="1:13" s="32" customFormat="1" ht="15" customHeight="1">
      <c r="A72" s="39" t="s">
        <v>16</v>
      </c>
      <c r="B72" s="39"/>
      <c r="C72" s="39"/>
      <c r="D72" s="39"/>
      <c r="F72" s="37">
        <v>18349</v>
      </c>
      <c r="G72" s="38">
        <v>4.6660953461109093E-2</v>
      </c>
      <c r="H72" s="37">
        <v>4200</v>
      </c>
      <c r="I72" s="38">
        <v>6.0460362474268357E-2</v>
      </c>
      <c r="J72" s="38">
        <v>0.22889530764619326</v>
      </c>
      <c r="K72" s="37">
        <v>2682</v>
      </c>
      <c r="L72" s="38">
        <v>5.5463644635619161E-2</v>
      </c>
      <c r="M72" s="38">
        <v>0.14616600359692627</v>
      </c>
    </row>
    <row r="73" spans="1:13" s="32" customFormat="1" ht="15" customHeight="1">
      <c r="A73" s="39" t="s">
        <v>34</v>
      </c>
      <c r="B73" s="39"/>
      <c r="C73" s="39"/>
      <c r="D73" s="39"/>
      <c r="F73" s="37">
        <v>14531</v>
      </c>
      <c r="G73" s="38">
        <v>3.6951894639673889E-2</v>
      </c>
      <c r="H73" s="37">
        <v>2071</v>
      </c>
      <c r="I73" s="38">
        <v>2.9812716829573753E-2</v>
      </c>
      <c r="J73" s="38">
        <v>0.14252288211410089</v>
      </c>
      <c r="K73" s="37">
        <v>1248</v>
      </c>
      <c r="L73" s="38">
        <v>2.580858631814046E-2</v>
      </c>
      <c r="M73" s="38">
        <v>8.5885348565136604E-2</v>
      </c>
    </row>
    <row r="74" spans="1:13" s="32" customFormat="1" ht="15" customHeight="1">
      <c r="A74" s="39" t="s">
        <v>17</v>
      </c>
      <c r="B74" s="39"/>
      <c r="C74" s="39"/>
      <c r="D74" s="39"/>
      <c r="F74" s="37">
        <v>11338</v>
      </c>
      <c r="G74" s="38">
        <v>2.8832191963706736E-2</v>
      </c>
      <c r="H74" s="37">
        <v>1851</v>
      </c>
      <c r="I74" s="38">
        <v>2.6645745461873982E-2</v>
      </c>
      <c r="J74" s="38">
        <v>0.16325630622684778</v>
      </c>
      <c r="K74" s="37">
        <v>696</v>
      </c>
      <c r="L74" s="38">
        <v>1.4393250062039871E-2</v>
      </c>
      <c r="M74" s="38">
        <v>6.1386487916740166E-2</v>
      </c>
    </row>
    <row r="75" spans="1:13" s="32" customFormat="1" ht="15" customHeight="1">
      <c r="A75" s="39" t="s">
        <v>18</v>
      </c>
      <c r="B75" s="39"/>
      <c r="C75" s="39"/>
      <c r="D75" s="39"/>
      <c r="F75" s="37">
        <v>40949</v>
      </c>
      <c r="G75" s="38">
        <v>0.10413207168123365</v>
      </c>
      <c r="H75" s="37">
        <v>8788</v>
      </c>
      <c r="I75" s="38">
        <v>0.12650611081520721</v>
      </c>
      <c r="J75" s="38">
        <v>0.2146084153459181</v>
      </c>
      <c r="K75" s="37">
        <v>4837</v>
      </c>
      <c r="L75" s="38">
        <v>0.10002895193977997</v>
      </c>
      <c r="M75" s="38">
        <v>0.1181225426750348</v>
      </c>
    </row>
    <row r="76" spans="1:13" s="32" customFormat="1" ht="15" customHeight="1">
      <c r="A76" s="39" t="s">
        <v>19</v>
      </c>
      <c r="B76" s="39"/>
      <c r="C76" s="39"/>
      <c r="D76" s="39"/>
      <c r="F76" s="37">
        <v>27641</v>
      </c>
      <c r="G76" s="38">
        <v>7.0290229147011635E-2</v>
      </c>
      <c r="H76" s="37">
        <v>5513</v>
      </c>
      <c r="I76" s="38">
        <v>7.9361423409676543E-2</v>
      </c>
      <c r="J76" s="38">
        <v>0.19945009225425997</v>
      </c>
      <c r="K76" s="37">
        <v>3920</v>
      </c>
      <c r="L76" s="38">
        <v>8.1065431383902722E-2</v>
      </c>
      <c r="M76" s="38">
        <v>0.14181831337505879</v>
      </c>
    </row>
    <row r="77" spans="1:13" s="32" customFormat="1" ht="24.75" customHeight="1">
      <c r="A77" s="82" t="s">
        <v>43</v>
      </c>
      <c r="B77" s="82"/>
      <c r="C77" s="82"/>
      <c r="D77" s="82"/>
      <c r="E77" s="82"/>
      <c r="F77" s="37">
        <v>17</v>
      </c>
      <c r="G77" s="38">
        <v>4.323048715673086E-5</v>
      </c>
      <c r="H77" s="37">
        <v>1</v>
      </c>
      <c r="I77" s="38">
        <v>1.4395324398635323E-5</v>
      </c>
      <c r="J77" s="38">
        <v>5.8823529411764705E-2</v>
      </c>
      <c r="K77" s="37">
        <v>1</v>
      </c>
      <c r="L77" s="38">
        <v>2.0679956985689471E-5</v>
      </c>
      <c r="M77" s="38">
        <v>5.8823529411764705E-2</v>
      </c>
    </row>
    <row r="78" spans="1:13" s="32" customFormat="1" ht="15" customHeight="1">
      <c r="A78" s="39" t="s">
        <v>20</v>
      </c>
      <c r="B78" s="39"/>
      <c r="C78" s="39"/>
      <c r="D78" s="39"/>
      <c r="F78" s="37">
        <v>13635</v>
      </c>
      <c r="G78" s="38">
        <v>3.46733936695309E-2</v>
      </c>
      <c r="H78" s="37">
        <v>2423</v>
      </c>
      <c r="I78" s="38">
        <v>3.4879871017893388E-2</v>
      </c>
      <c r="J78" s="38">
        <v>0.1777044371103777</v>
      </c>
      <c r="K78" s="37">
        <v>1491</v>
      </c>
      <c r="L78" s="38">
        <v>3.0833815865663E-2</v>
      </c>
      <c r="M78" s="38">
        <v>0.10935093509350935</v>
      </c>
    </row>
    <row r="79" spans="1:13" s="32" customFormat="1" ht="15" customHeight="1">
      <c r="A79" s="39" t="s">
        <v>21</v>
      </c>
      <c r="B79" s="39"/>
      <c r="C79" s="39"/>
      <c r="D79" s="39"/>
      <c r="F79" s="37">
        <v>31155</v>
      </c>
      <c r="G79" s="38">
        <v>7.9226225139291173E-2</v>
      </c>
      <c r="H79" s="37">
        <v>6320</v>
      </c>
      <c r="I79" s="38">
        <v>9.0978450199375241E-2</v>
      </c>
      <c r="J79" s="38">
        <v>0.20285668432033382</v>
      </c>
      <c r="K79" s="37">
        <v>2696</v>
      </c>
      <c r="L79" s="38">
        <v>5.575316403341881E-2</v>
      </c>
      <c r="M79" s="38">
        <v>8.6535066602471511E-2</v>
      </c>
    </row>
    <row r="80" spans="1:13" s="32" customFormat="1" ht="15" customHeight="1">
      <c r="A80" s="39" t="s">
        <v>22</v>
      </c>
      <c r="B80" s="39"/>
      <c r="C80" s="39"/>
      <c r="D80" s="39"/>
      <c r="F80" s="37">
        <v>7125</v>
      </c>
      <c r="G80" s="38">
        <v>1.8118660058335727E-2</v>
      </c>
      <c r="H80" s="37">
        <v>1432</v>
      </c>
      <c r="I80" s="38">
        <v>2.0614104538845782E-2</v>
      </c>
      <c r="J80" s="38">
        <v>0.20098245614035087</v>
      </c>
      <c r="K80" s="37">
        <v>1064</v>
      </c>
      <c r="L80" s="38">
        <v>2.2003474232773594E-2</v>
      </c>
      <c r="M80" s="38">
        <v>0.14933333333333335</v>
      </c>
    </row>
    <row r="81" spans="1:13" s="32" customFormat="1" ht="15" customHeight="1">
      <c r="A81" s="40" t="s">
        <v>23</v>
      </c>
      <c r="B81" s="40"/>
      <c r="C81" s="40"/>
      <c r="D81" s="40"/>
      <c r="E81" s="41"/>
      <c r="F81" s="42">
        <v>11025</v>
      </c>
      <c r="G81" s="43">
        <v>2.8036242406056337E-2</v>
      </c>
      <c r="H81" s="42">
        <v>2000</v>
      </c>
      <c r="I81" s="43">
        <v>2.8790648797270647E-2</v>
      </c>
      <c r="J81" s="43">
        <v>0.18140589569160998</v>
      </c>
      <c r="K81" s="42">
        <v>2007</v>
      </c>
      <c r="L81" s="43">
        <v>4.1504673670278769E-2</v>
      </c>
      <c r="M81" s="43">
        <v>0.1820408163265306</v>
      </c>
    </row>
    <row r="82" spans="1:13" s="32" customFormat="1" ht="15" hidden="1" customHeight="1">
      <c r="A82" s="40" t="s">
        <v>24</v>
      </c>
      <c r="B82" s="40"/>
      <c r="C82" s="40"/>
      <c r="D82" s="40"/>
      <c r="E82" s="41"/>
      <c r="F82" s="42"/>
      <c r="G82" s="43"/>
      <c r="H82" s="42"/>
      <c r="I82" s="43"/>
      <c r="J82" s="43"/>
      <c r="K82" s="42"/>
      <c r="L82" s="43"/>
      <c r="M82" s="43"/>
    </row>
    <row r="83" spans="1:13" ht="4.5" customHeight="1"/>
    <row r="84" spans="1:13">
      <c r="A84" s="46" t="s">
        <v>57</v>
      </c>
    </row>
    <row r="85" spans="1:13" ht="11.25" customHeight="1">
      <c r="A85" s="47" t="s">
        <v>50</v>
      </c>
    </row>
    <row r="86" spans="1:13">
      <c r="A86" s="22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77" t="s">
        <v>36</v>
      </c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</row>
    <row r="90" spans="1:13" ht="52.5" customHeight="1">
      <c r="A90" s="66" t="s">
        <v>56</v>
      </c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</row>
    <row r="114" spans="1:1" ht="8.25" customHeight="1"/>
    <row r="121" spans="1:1">
      <c r="A121" s="46" t="s">
        <v>57</v>
      </c>
    </row>
  </sheetData>
  <sheetProtection selectLockedCells="1" selectUnlockedCells="1"/>
  <mergeCells count="24">
    <mergeCell ref="A77:E77"/>
    <mergeCell ref="A55:M55"/>
    <mergeCell ref="A33:M33"/>
    <mergeCell ref="A18:M18"/>
    <mergeCell ref="A20:A21"/>
    <mergeCell ref="B20:E20"/>
    <mergeCell ref="F20:I20"/>
    <mergeCell ref="J20:M20"/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</mergeCells>
  <conditionalFormatting sqref="G63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3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3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71" firstPageNumber="0" orientation="portrait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G63:G82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I63:I82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L63:L82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C787F61-4A10-4412-8D32-F78AAC4674E8}"/>
</file>

<file path=customXml/itemProps2.xml><?xml version="1.0" encoding="utf-8"?>
<ds:datastoreItem xmlns:ds="http://schemas.openxmlformats.org/officeDocument/2006/customXml" ds:itemID="{054939B9-391E-4EC5-A26B-DE206C560CD5}"/>
</file>

<file path=customXml/itemProps3.xml><?xml version="1.0" encoding="utf-8"?>
<ds:datastoreItem xmlns:ds="http://schemas.openxmlformats.org/officeDocument/2006/customXml" ds:itemID="{D5578480-5B68-405C-AE49-F3BF7E0771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2021-10-18T15:46:28Z</cp:lastPrinted>
  <dcterms:created xsi:type="dcterms:W3CDTF">2017-10-11T21:25:50Z</dcterms:created>
  <dcterms:modified xsi:type="dcterms:W3CDTF">2023-10-24T02:26:10Z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