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Sudeste\"/>
    </mc:Choice>
  </mc:AlternateContent>
  <xr:revisionPtr revIDLastSave="0" documentId="13_ncr:1_{B357BFCB-B43B-40AB-B81A-FDB8CC77FCB4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5" l="1"/>
  <c r="H15" i="45"/>
  <c r="H12" i="45"/>
  <c r="H11" i="45"/>
  <c r="D13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L11" i="45"/>
  <c r="H13" i="45"/>
  <c r="H14" i="45"/>
  <c r="D12" i="45"/>
  <c r="D14" i="45"/>
  <c r="D15" i="45"/>
  <c r="D16" i="45"/>
  <c r="D11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<sst xmlns="http://schemas.openxmlformats.org/spreadsheetml/2006/main" count="87" uniqueCount="62">
  <si>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</si>
  <si>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</si>
  <si>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</si>
  <si>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</si>
  <si>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</si>
  <si>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</si>
  <si>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</si>
  <si>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</si>
  <si>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</si>
  <si>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</si>
  <si>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</si>
  <si>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</si>
  <si>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</si>
  <si>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</si>
  <si>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</si>
  <si>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</si>
  <si>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</si>
  <si>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</si>
  <si>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</si>
  <si>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</si>
  <si>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</si>
  <si>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</si>
  <si>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</si>
  <si>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</si>
  <si>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</si>
  <si>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</si>
  <si>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</si>
  <si>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</si>
  <si>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</si>
  <si>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</si>
  <si>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</si>
  <si>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</si>
  <si>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</si>
  <si>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</si>
  <si>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</si>
  <si>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</si>
  <si>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</si>
  <si>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</si>
  <si>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</si>
  <si>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</si>
  <si>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</si>
  <si>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</si>
  <si>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</si>
  <si>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</si>
  <si>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</si>
  <si>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</si>
  <si>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</si>
  <si>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</si>
  <si>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</si>
  <si>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</si>
  <si>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</si>
  <si>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</si>
  <si>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</si>
  <si>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SUDESTE</t>
  </si>
  <si>
    <t>ESPÍRITO SANTO</t>
  </si>
  <si>
    <t>Número de unidades locais, pessoal ocupado assalariado, salário médio mensal, e as respectivas 
participações, por Região e Unidade da Federação, segundo os tipos de eventos demográficos - 2021/2011</t>
  </si>
  <si>
    <r>
      <t xml:space="preserve">Taxa de entrada, saída e sobrevivência¹ das unidade locais por UF da Região Sudeste - 2021 </t>
    </r>
    <r>
      <rPr>
        <b/>
        <sz val="11"/>
        <color rgb="FF00B050"/>
        <rFont val="Arial"/>
        <family val="2"/>
      </rPr>
      <t>(2011)</t>
    </r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</si>
  <si>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Sudeste - 2021</t>
  </si>
  <si>
    <t>Entradas e saídas de unidades locais com indicação das respectivas participações e taxas, 
segundo as seções da CNAE 2.0 - Espírito Santo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</si>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</sst>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  <numFmt numFmtId="186" formatCode="###\ 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0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6" fontId="34" fillId="0" borderId="28" xfId="0" applyNumberFormat="1" applyFont="1" applyBorder="1" applyAlignment="1">
      <alignment wrapText="1"/>
    </xf>
    <xf numFmtId="186" fontId="34" fillId="0" borderId="24" xfId="0" applyNumberFormat="1" applyFont="1" applyBorder="1" applyAlignment="1">
      <alignment horizontal="right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[1]Sudeste!$I$15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[1]Sudeste!$J$14:$N$14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[1]Sudeste!$J$15:$N$15</c:f>
              <c:numCache>
                <c:formatCode>General</c:formatCode>
                <c:ptCount val="5"/>
                <c:pt idx="0">
                  <c:v>7.9414720202878292E-2</c:v>
                </c:pt>
                <c:pt idx="1">
                  <c:v>7.646560965976415E-2</c:v>
                </c:pt>
                <c:pt idx="2">
                  <c:v>8.4174175794528683E-2</c:v>
                </c:pt>
                <c:pt idx="3">
                  <c:v>7.7557986191916839E-2</c:v>
                </c:pt>
                <c:pt idx="4">
                  <c:v>8.0702032059229559E-2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6E-4221-AF34-13CD5AACCEF9}"/>
            </c:ext>
          </c:extLst>
        </c:ser>
        <c:ser>
          <c:idx val="1"/>
          <c:order val="1"/>
          <c:tx>
            <c:strRef>
              <c:f>[1]Sudeste!$I$16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[1]Sudeste!$J$14:$N$14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[1]Sudeste!$J$16:$N$16</c:f>
              <c:numCache>
                <c:formatCode>General</c:formatCode>
                <c:ptCount val="5"/>
                <c:pt idx="0">
                  <c:v>0.14300286608991389</c:v>
                </c:pt>
                <c:pt idx="1">
                  <c:v>0.13883445488693352</c:v>
                </c:pt>
                <c:pt idx="2">
                  <c:v>0.14443547803843798</c:v>
                </c:pt>
                <c:pt idx="3">
                  <c:v>0.12714678082272138</c:v>
                </c:pt>
                <c:pt idx="4">
                  <c:v>0.14822078709530681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6E-4221-AF34-13CD5AACC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193301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pt-BR"/>
        </a:p>
      </xdr:txBody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201146</xdr:colOff>
      <xdr:row>34</xdr:row>
      <xdr:rowOff>78442</xdr:rowOff>
    </xdr:from>
    <xdr:to>
      <xdr:col>8</xdr:col>
      <xdr:colOff>202266</xdr:colOff>
      <xdr:row>50</xdr:row>
      <xdr:rowOff>145117</xdr:rowOff>
    </xdr:to>
    <xdr:pic>
      <xdr:nvPicPr>
        <xdr:cNvPr id="26" name="Imagem 25">
          <a:extLst>
            <a:ext uri="{FF2B5EF4-FFF2-40B4-BE49-F238E27FC236}">
              <a16:creationId xmlns:a16="http://schemas.microsoft.com/office/drawing/2014/main" id="{86286AE7-0BAC-4D84-BEB2-26B4797CB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6999" y="8034618"/>
          <a:ext cx="3934385" cy="2946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310484</xdr:colOff>
      <xdr:row>37</xdr:row>
      <xdr:rowOff>41176</xdr:rowOff>
    </xdr:from>
    <xdr:to>
      <xdr:col>9</xdr:col>
      <xdr:colOff>109468</xdr:colOff>
      <xdr:row>47</xdr:row>
      <xdr:rowOff>47735</xdr:rowOff>
    </xdr:to>
    <xdr:grpSp>
      <xdr:nvGrpSpPr>
        <xdr:cNvPr id="27" name="Agrupar 26">
          <a:extLst>
            <a:ext uri="{FF2B5EF4-FFF2-40B4-BE49-F238E27FC236}">
              <a16:creationId xmlns:a16="http://schemas.microsoft.com/office/drawing/2014/main" id="{12C95C91-65B2-4D0A-B15F-5845E284456F}"/>
            </a:ext>
          </a:extLst>
        </xdr:cNvPr>
        <xdr:cNvGrpSpPr>
          <a:grpSpLocks/>
        </xdr:cNvGrpSpPr>
      </xdr:nvGrpSpPr>
      <xdr:grpSpPr bwMode="auto">
        <a:xfrm>
          <a:off x="2320259" y="8480326"/>
          <a:ext cx="4351934" cy="1816309"/>
          <a:chOff x="1536181" y="579120"/>
          <a:chExt cx="4247651" cy="1778641"/>
        </a:xfrm>
      </xdr:grpSpPr>
      <xdr:cxnSp macro="">
        <xdr:nvCxnSpPr>
          <xdr:cNvPr id="28" name="Conector de Seta Reta 27">
            <a:extLst>
              <a:ext uri="{FF2B5EF4-FFF2-40B4-BE49-F238E27FC236}">
                <a16:creationId xmlns:a16="http://schemas.microsoft.com/office/drawing/2014/main" id="{70FBBA78-0820-4554-955B-F59A589CBA79}"/>
              </a:ext>
            </a:extLst>
          </xdr:cNvPr>
          <xdr:cNvCxnSpPr>
            <a:cxnSpLocks/>
          </xdr:cNvCxnSpPr>
        </xdr:nvCxnSpPr>
        <xdr:spPr bwMode="auto">
          <a:xfrm>
            <a:off x="4377733" y="2271632"/>
            <a:ext cx="78425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263A16EA-982D-40B0-A4C2-7F60D382E623}"/>
              </a:ext>
            </a:extLst>
          </xdr:cNvPr>
          <xdr:cNvCxnSpPr>
            <a:cxnSpLocks/>
          </xdr:cNvCxnSpPr>
        </xdr:nvCxnSpPr>
        <xdr:spPr>
          <a:xfrm>
            <a:off x="4996399" y="1435298"/>
            <a:ext cx="78743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0" name="Conector de Seta Reta 29">
            <a:extLst>
              <a:ext uri="{FF2B5EF4-FFF2-40B4-BE49-F238E27FC236}">
                <a16:creationId xmlns:a16="http://schemas.microsoft.com/office/drawing/2014/main" id="{BE16A966-FB9C-4994-B442-191DB9B71F1E}"/>
              </a:ext>
            </a:extLst>
          </xdr:cNvPr>
          <xdr:cNvCxnSpPr>
            <a:cxnSpLocks/>
          </xdr:cNvCxnSpPr>
        </xdr:nvCxnSpPr>
        <xdr:spPr bwMode="auto">
          <a:xfrm flipH="1">
            <a:off x="2266009" y="579120"/>
            <a:ext cx="1044624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3F59AE99-C042-402C-9E27-49EFCB4AD201}"/>
              </a:ext>
            </a:extLst>
          </xdr:cNvPr>
          <xdr:cNvCxnSpPr>
            <a:cxnSpLocks/>
          </xdr:cNvCxnSpPr>
        </xdr:nvCxnSpPr>
        <xdr:spPr bwMode="auto">
          <a:xfrm flipH="1">
            <a:off x="1536181" y="2357761"/>
            <a:ext cx="957302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631514</xdr:colOff>
      <xdr:row>35</xdr:row>
      <xdr:rowOff>170432</xdr:rowOff>
    </xdr:from>
    <xdr:to>
      <xdr:col>3</xdr:col>
      <xdr:colOff>674780</xdr:colOff>
      <xdr:row>38</xdr:row>
      <xdr:rowOff>117834</xdr:rowOff>
    </xdr:to>
    <xdr:sp macro="" textlink="">
      <xdr:nvSpPr>
        <xdr:cNvPr id="32" name="CaixaDeTexto 47">
          <a:extLst>
            <a:ext uri="{FF2B5EF4-FFF2-40B4-BE49-F238E27FC236}">
              <a16:creationId xmlns:a16="http://schemas.microsoft.com/office/drawing/2014/main" id="{4B34BC85-7117-466E-94FC-01C4CE656241}"/>
            </a:ext>
          </a:extLst>
        </xdr:cNvPr>
        <xdr:cNvSpPr txBox="1">
          <a:spLocks noChangeArrowheads="1"/>
        </xdr:cNvSpPr>
      </xdr:nvSpPr>
      <xdr:spPr bwMode="auto">
        <a:xfrm>
          <a:off x="1965014" y="8317108"/>
          <a:ext cx="1387972" cy="48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16,9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110020</xdr:colOff>
      <xdr:row>40</xdr:row>
      <xdr:rowOff>125738</xdr:rowOff>
    </xdr:from>
    <xdr:to>
      <xdr:col>11</xdr:col>
      <xdr:colOff>126689</xdr:colOff>
      <xdr:row>43</xdr:row>
      <xdr:rowOff>73140</xdr:rowOff>
    </xdr:to>
    <xdr:sp macro="" textlink="">
      <xdr:nvSpPr>
        <xdr:cNvPr id="33" name="CaixaDeTexto 47">
          <a:extLst>
            <a:ext uri="{FF2B5EF4-FFF2-40B4-BE49-F238E27FC236}">
              <a16:creationId xmlns:a16="http://schemas.microsoft.com/office/drawing/2014/main" id="{38831840-CD60-42DE-8C0B-A24D31456666}"/>
            </a:ext>
          </a:extLst>
        </xdr:cNvPr>
        <xdr:cNvSpPr txBox="1">
          <a:spLocks noChangeArrowheads="1"/>
        </xdr:cNvSpPr>
      </xdr:nvSpPr>
      <xdr:spPr bwMode="auto">
        <a:xfrm>
          <a:off x="6665461" y="9168885"/>
          <a:ext cx="1372581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16,9%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10,7%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79,9%)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1176618</xdr:colOff>
      <xdr:row>46</xdr:row>
      <xdr:rowOff>8722</xdr:rowOff>
    </xdr:from>
    <xdr:to>
      <xdr:col>2</xdr:col>
      <xdr:colOff>555858</xdr:colOff>
      <xdr:row>48</xdr:row>
      <xdr:rowOff>135418</xdr:rowOff>
    </xdr:to>
    <xdr:sp macro="" textlink="">
      <xdr:nvSpPr>
        <xdr:cNvPr id="34" name="CaixaDeTexto 47">
          <a:extLst>
            <a:ext uri="{FF2B5EF4-FFF2-40B4-BE49-F238E27FC236}">
              <a16:creationId xmlns:a16="http://schemas.microsoft.com/office/drawing/2014/main" id="{FBA10368-8536-418F-B677-8902C6ABCBD4}"/>
            </a:ext>
          </a:extLst>
        </xdr:cNvPr>
        <xdr:cNvSpPr txBox="1">
          <a:spLocks noChangeArrowheads="1"/>
        </xdr:cNvSpPr>
      </xdr:nvSpPr>
      <xdr:spPr bwMode="auto">
        <a:xfrm>
          <a:off x="1176618" y="10127634"/>
          <a:ext cx="138509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12,0% 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,1%)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112058</xdr:colOff>
      <xdr:row>45</xdr:row>
      <xdr:rowOff>89646</xdr:rowOff>
    </xdr:from>
    <xdr:to>
      <xdr:col>10</xdr:col>
      <xdr:colOff>139933</xdr:colOff>
      <xdr:row>48</xdr:row>
      <xdr:rowOff>37048</xdr:rowOff>
    </xdr:to>
    <xdr:sp macro="" textlink="">
      <xdr:nvSpPr>
        <xdr:cNvPr id="35" name="CaixaDeTexto 47">
          <a:extLst>
            <a:ext uri="{FF2B5EF4-FFF2-40B4-BE49-F238E27FC236}">
              <a16:creationId xmlns:a16="http://schemas.microsoft.com/office/drawing/2014/main" id="{7CAB37DD-F106-4F3A-B986-0EA4F845E148}"/>
            </a:ext>
          </a:extLst>
        </xdr:cNvPr>
        <xdr:cNvSpPr txBox="1">
          <a:spLocks noChangeArrowheads="1"/>
        </xdr:cNvSpPr>
      </xdr:nvSpPr>
      <xdr:spPr bwMode="auto">
        <a:xfrm>
          <a:off x="6051176" y="10029264"/>
          <a:ext cx="1372581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17,7%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90</xdr:row>
      <xdr:rowOff>182217</xdr:rowOff>
    </xdr:from>
    <xdr:to>
      <xdr:col>12</xdr:col>
      <xdr:colOff>306456</xdr:colOff>
      <xdr:row>118</xdr:row>
      <xdr:rowOff>124238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97C2BF6-2814-4A1A-A9CF-26B09C95A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>
        <row r="14">
          <cell r="J14" t="str">
            <v>Sudeste</v>
          </cell>
          <cell r="K14" t="str">
            <v>Minas Gerais</v>
          </cell>
          <cell r="L14" t="str">
            <v>Espírito Santo</v>
          </cell>
          <cell r="M14" t="str">
            <v>Rio de Janeiro</v>
          </cell>
          <cell r="N14" t="str">
            <v>São Paulo</v>
          </cell>
        </row>
        <row r="15">
          <cell r="I15" t="str">
            <v>Unidades Locais</v>
          </cell>
          <cell r="J15">
            <v>7.9414720202878292E-2</v>
          </cell>
          <cell r="K15">
            <v>7.646560965976415E-2</v>
          </cell>
          <cell r="L15">
            <v>8.4174175794528683E-2</v>
          </cell>
          <cell r="M15">
            <v>7.7557986191916839E-2</v>
          </cell>
          <cell r="N15">
            <v>8.0702032059229559E-2</v>
          </cell>
        </row>
        <row r="16">
          <cell r="I16" t="str">
            <v>Pessoas Ocupadas Assalariadas</v>
          </cell>
          <cell r="J16">
            <v>0.14300286608991389</v>
          </cell>
          <cell r="K16">
            <v>0.13883445488693352</v>
          </cell>
          <cell r="L16">
            <v>0.14443547803843798</v>
          </cell>
          <cell r="M16">
            <v>0.12714678082272138</v>
          </cell>
          <cell r="N16">
            <v>0.14822078709530681</v>
          </cell>
        </row>
      </sheetData>
      <sheetData sheetId="3">
        <row r="14">
          <cell r="J14" t="str">
            <v>Sul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5" zoomScaleNormal="145" zoomScaleSheetLayoutView="100" zoomScalePageLayoutView="70" workbookViewId="0">
      <selection activeCell="N13" sqref="N13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64" t="s">
        <v>53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15.75">
      <c r="A2" s="64" t="s">
        <v>54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6" t="s">
        <v>35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 ht="51.75" customHeight="1">
      <c r="A5" s="68" t="s">
        <v>55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1">
        <v>2021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9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70"/>
      <c r="B10" s="7" t="str">
        <f>PROPER($A$1)</f>
        <v>Região Sudeste</v>
      </c>
      <c r="C10" s="7" t="str">
        <f>PROPER($A$2)</f>
        <v>Espírito Santo</v>
      </c>
      <c r="D10" s="7" t="s">
        <v>41</v>
      </c>
      <c r="E10" s="8" t="s">
        <v>42</v>
      </c>
      <c r="F10" s="7" t="str">
        <f>B10</f>
        <v>Região Sudeste</v>
      </c>
      <c r="G10" s="7" t="str">
        <f>PROPER($A$2)</f>
        <v>Espírito Santo</v>
      </c>
      <c r="H10" s="7" t="s">
        <v>41</v>
      </c>
      <c r="I10" s="8" t="s">
        <v>7</v>
      </c>
      <c r="J10" s="7" t="str">
        <f>F10</f>
        <v>Região Sudeste</v>
      </c>
      <c r="K10" s="7" t="str">
        <f>PROPER($A$2)</f>
        <v>Espírito Santo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9">
        <v>2839289</v>
      </c>
      <c r="C11" s="48">
        <v>114288</v>
      </c>
      <c r="D11" s="10">
        <f>C11/B11</f>
        <v>4.0252330777176965E-2</v>
      </c>
      <c r="E11" s="11">
        <v>4</v>
      </c>
      <c r="F11" s="51">
        <v>17696.398000000001</v>
      </c>
      <c r="G11" s="52">
        <v>659.75300000000004</v>
      </c>
      <c r="H11" s="12">
        <f xml:space="preserve"> G11/F11</f>
        <v>3.7281767736010461E-2</v>
      </c>
      <c r="I11" s="56">
        <v>4</v>
      </c>
      <c r="J11" s="51">
        <v>3232</v>
      </c>
      <c r="K11" s="52">
        <v>2445</v>
      </c>
      <c r="L11" s="12">
        <f>K11/J11</f>
        <v>0.75649752475247523</v>
      </c>
      <c r="M11" s="13">
        <v>4</v>
      </c>
    </row>
    <row r="12" spans="1:13" ht="17.100000000000001" customHeight="1">
      <c r="A12" s="14" t="s">
        <v>3</v>
      </c>
      <c r="B12" s="60">
        <v>2351819</v>
      </c>
      <c r="C12" s="48">
        <v>94952</v>
      </c>
      <c r="D12" s="10">
        <f t="shared" ref="D12:D16" si="0">C12/B12</f>
        <v>4.0373855300939399E-2</v>
      </c>
      <c r="E12" s="11">
        <v>4</v>
      </c>
      <c r="F12" s="53">
        <v>17090.147000000001</v>
      </c>
      <c r="G12" s="48">
        <v>636.25599999999997</v>
      </c>
      <c r="H12" s="16">
        <f t="shared" ref="H12:H16" si="1" xml:space="preserve"> G12/F12</f>
        <v>3.7229404755851424E-2</v>
      </c>
      <c r="I12" s="17">
        <v>4</v>
      </c>
      <c r="J12" s="53">
        <v>3257</v>
      </c>
      <c r="K12" s="48">
        <v>2459</v>
      </c>
      <c r="L12" s="16">
        <f t="shared" ref="L12:L16" si="2">K12/J12</f>
        <v>0.75498925391464533</v>
      </c>
      <c r="M12" s="11">
        <v>4</v>
      </c>
    </row>
    <row r="13" spans="1:13" ht="17.100000000000001" customHeight="1">
      <c r="A13" s="14" t="s">
        <v>2</v>
      </c>
      <c r="B13" s="53">
        <v>487470</v>
      </c>
      <c r="C13" s="49">
        <v>19336</v>
      </c>
      <c r="D13" s="10">
        <f t="shared" si="0"/>
        <v>3.9666030730096211E-2</v>
      </c>
      <c r="E13" s="11">
        <v>4</v>
      </c>
      <c r="F13" s="53">
        <v>606.25099999999998</v>
      </c>
      <c r="G13" s="49">
        <v>23.497</v>
      </c>
      <c r="H13" s="16">
        <f t="shared" si="1"/>
        <v>3.8757874213815734E-2</v>
      </c>
      <c r="I13" s="17">
        <v>4</v>
      </c>
      <c r="J13" s="53">
        <v>1973</v>
      </c>
      <c r="K13" s="49">
        <v>1723</v>
      </c>
      <c r="L13" s="16">
        <f t="shared" si="2"/>
        <v>0.8732894069944247</v>
      </c>
      <c r="M13" s="11">
        <v>4</v>
      </c>
    </row>
    <row r="14" spans="1:13" ht="17.100000000000001" customHeight="1">
      <c r="A14" s="21" t="s">
        <v>37</v>
      </c>
      <c r="B14" s="53">
        <v>410184</v>
      </c>
      <c r="C14" s="48">
        <v>16921</v>
      </c>
      <c r="D14" s="10">
        <f t="shared" si="0"/>
        <v>4.1252218516568177E-2</v>
      </c>
      <c r="E14" s="11">
        <v>4</v>
      </c>
      <c r="F14" s="53">
        <v>542.96</v>
      </c>
      <c r="G14" s="48">
        <v>21.306999999999999</v>
      </c>
      <c r="H14" s="16">
        <f t="shared" si="1"/>
        <v>3.9242301458670983E-2</v>
      </c>
      <c r="I14" s="17">
        <v>4</v>
      </c>
      <c r="J14" s="53">
        <v>2007</v>
      </c>
      <c r="K14" s="48">
        <v>1748</v>
      </c>
      <c r="L14" s="16">
        <f t="shared" si="2"/>
        <v>0.87095166915794719</v>
      </c>
      <c r="M14" s="11">
        <v>4</v>
      </c>
    </row>
    <row r="15" spans="1:13" ht="17.100000000000001" customHeight="1">
      <c r="A15" s="21" t="s">
        <v>38</v>
      </c>
      <c r="B15" s="54">
        <v>77286</v>
      </c>
      <c r="C15" s="48">
        <v>2415</v>
      </c>
      <c r="D15" s="10">
        <f t="shared" si="0"/>
        <v>3.1247573946122195E-2</v>
      </c>
      <c r="E15" s="11">
        <v>4</v>
      </c>
      <c r="F15" s="54">
        <v>63.290999999999997</v>
      </c>
      <c r="G15" s="48">
        <v>2.19</v>
      </c>
      <c r="H15" s="16">
        <f t="shared" si="1"/>
        <v>3.4602076124567477E-2</v>
      </c>
      <c r="I15" s="17">
        <v>4</v>
      </c>
      <c r="J15" s="54">
        <v>1791</v>
      </c>
      <c r="K15" s="48">
        <v>1587</v>
      </c>
      <c r="L15" s="16">
        <f t="shared" si="2"/>
        <v>0.88609715242881071</v>
      </c>
      <c r="M15" s="11">
        <v>4</v>
      </c>
    </row>
    <row r="16" spans="1:13" ht="17.100000000000001" customHeight="1">
      <c r="A16" s="18" t="s">
        <v>1</v>
      </c>
      <c r="B16" s="55">
        <v>329491</v>
      </c>
      <c r="C16" s="50">
        <v>12202</v>
      </c>
      <c r="D16" s="19">
        <f t="shared" si="0"/>
        <v>3.7032877984527653E-2</v>
      </c>
      <c r="E16" s="57">
        <v>4</v>
      </c>
      <c r="F16" s="55">
        <v>335.98</v>
      </c>
      <c r="G16" s="50">
        <v>14.042999999999999</v>
      </c>
      <c r="H16" s="19">
        <f t="shared" si="1"/>
        <v>4.1797130781594138E-2</v>
      </c>
      <c r="I16" s="57">
        <v>4</v>
      </c>
      <c r="J16" s="55">
        <v>1879</v>
      </c>
      <c r="K16" s="50">
        <v>1504</v>
      </c>
      <c r="L16" s="19">
        <f t="shared" si="2"/>
        <v>0.80042575838211816</v>
      </c>
      <c r="M16" s="20">
        <v>4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71">
        <v>2011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9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70"/>
      <c r="B21" s="7" t="str">
        <f>B10</f>
        <v>Região Sudeste</v>
      </c>
      <c r="C21" s="7" t="str">
        <f>PROPER($A$2)</f>
        <v>Espírito Santo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Sudeste</v>
      </c>
      <c r="G21" s="7" t="str">
        <f>PROPER($A$2)</f>
        <v>Espírito Santo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Sudeste</v>
      </c>
      <c r="K21" s="7" t="str">
        <f>PROPER($A$2)</f>
        <v>Espírito Santo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59">
        <v>2539157</v>
      </c>
      <c r="C22" s="48">
        <v>95883</v>
      </c>
      <c r="D22" s="10">
        <f>C22/B22</f>
        <v>3.7761745335164389E-2</v>
      </c>
      <c r="E22" s="11">
        <v>4</v>
      </c>
      <c r="F22" s="51">
        <v>17666.473000000002</v>
      </c>
      <c r="G22" s="52">
        <v>637.55899999999997</v>
      </c>
      <c r="H22" s="12">
        <f>G22/F22</f>
        <v>3.6088640896233218E-2</v>
      </c>
      <c r="I22" s="56">
        <v>4</v>
      </c>
      <c r="J22" s="51">
        <v>1822</v>
      </c>
      <c r="K22" s="52">
        <v>1403</v>
      </c>
      <c r="L22" s="12">
        <f>K22/J22</f>
        <v>0.77003293084522506</v>
      </c>
      <c r="M22" s="13">
        <v>4</v>
      </c>
    </row>
    <row r="23" spans="1:13" ht="17.100000000000001" customHeight="1">
      <c r="A23" s="14" t="s">
        <v>3</v>
      </c>
      <c r="B23" s="60">
        <v>2058523</v>
      </c>
      <c r="C23" s="48">
        <v>76581</v>
      </c>
      <c r="D23" s="10">
        <f t="shared" ref="D23:D27" si="3">C23/B23</f>
        <v>3.720191613112897E-2</v>
      </c>
      <c r="E23" s="11">
        <v>4</v>
      </c>
      <c r="F23" s="53">
        <v>16834.89</v>
      </c>
      <c r="G23" s="48">
        <v>605.84400000000005</v>
      </c>
      <c r="H23" s="16">
        <f t="shared" ref="H23:H27" si="4">G23/F23</f>
        <v>3.5987404729107234E-2</v>
      </c>
      <c r="I23" s="17">
        <v>4</v>
      </c>
      <c r="J23" s="53">
        <v>1831</v>
      </c>
      <c r="K23" s="48">
        <v>1415</v>
      </c>
      <c r="L23" s="16">
        <f t="shared" ref="L23:L27" si="5">K23/J23</f>
        <v>0.772801747678864</v>
      </c>
      <c r="M23" s="11">
        <v>4</v>
      </c>
    </row>
    <row r="24" spans="1:13" ht="17.100000000000001" customHeight="1">
      <c r="A24" s="14" t="s">
        <v>2</v>
      </c>
      <c r="B24" s="53">
        <v>480634</v>
      </c>
      <c r="C24" s="49">
        <v>19302</v>
      </c>
      <c r="D24" s="10">
        <f t="shared" si="3"/>
        <v>4.0159456051798249E-2</v>
      </c>
      <c r="E24" s="11">
        <v>4</v>
      </c>
      <c r="F24" s="53">
        <v>831.58299999999997</v>
      </c>
      <c r="G24" s="49">
        <v>31.715</v>
      </c>
      <c r="H24" s="16">
        <f t="shared" si="4"/>
        <v>3.8138105276322387E-2</v>
      </c>
      <c r="I24" s="17">
        <v>4</v>
      </c>
      <c r="J24" s="53">
        <v>1484</v>
      </c>
      <c r="K24" s="49">
        <v>1016</v>
      </c>
      <c r="L24" s="16">
        <f t="shared" si="5"/>
        <v>0.6846361185983828</v>
      </c>
      <c r="M24" s="11">
        <v>4</v>
      </c>
    </row>
    <row r="25" spans="1:13" ht="17.100000000000001" customHeight="1">
      <c r="A25" s="21" t="s">
        <v>37</v>
      </c>
      <c r="B25" s="53">
        <v>366429</v>
      </c>
      <c r="C25" s="48">
        <v>14160</v>
      </c>
      <c r="D25" s="10">
        <f t="shared" si="3"/>
        <v>3.8643229657041339E-2</v>
      </c>
      <c r="E25" s="11">
        <v>4</v>
      </c>
      <c r="F25" s="53">
        <v>754.96500000000003</v>
      </c>
      <c r="G25" s="48">
        <v>27.452999999999999</v>
      </c>
      <c r="H25" s="16">
        <f t="shared" si="4"/>
        <v>3.6363275118714108E-2</v>
      </c>
      <c r="I25" s="17">
        <v>4</v>
      </c>
      <c r="J25" s="53">
        <v>1514</v>
      </c>
      <c r="K25" s="48">
        <v>1038</v>
      </c>
      <c r="L25" s="16">
        <f t="shared" si="5"/>
        <v>0.68560105680317041</v>
      </c>
      <c r="M25" s="11">
        <v>4</v>
      </c>
    </row>
    <row r="26" spans="1:13" ht="17.100000000000001" customHeight="1">
      <c r="A26" s="21" t="s">
        <v>38</v>
      </c>
      <c r="B26" s="54">
        <v>114205</v>
      </c>
      <c r="C26" s="48">
        <v>5142</v>
      </c>
      <c r="D26" s="10">
        <f t="shared" si="3"/>
        <v>4.5024298410752596E-2</v>
      </c>
      <c r="E26" s="11">
        <v>4</v>
      </c>
      <c r="F26" s="54">
        <v>76.617999999999995</v>
      </c>
      <c r="G26" s="48">
        <v>4.2619999999999996</v>
      </c>
      <c r="H26" s="16">
        <f t="shared" si="4"/>
        <v>5.5626615155707534E-2</v>
      </c>
      <c r="I26" s="17">
        <v>4</v>
      </c>
      <c r="J26" s="54">
        <v>1283</v>
      </c>
      <c r="K26" s="48">
        <v>922</v>
      </c>
      <c r="L26" s="16">
        <f t="shared" si="5"/>
        <v>0.71862821512081065</v>
      </c>
      <c r="M26" s="11">
        <v>4</v>
      </c>
    </row>
    <row r="27" spans="1:13" ht="17.100000000000001" customHeight="1">
      <c r="A27" s="18" t="s">
        <v>1</v>
      </c>
      <c r="B27" s="55">
        <v>445915</v>
      </c>
      <c r="C27" s="50">
        <v>16232</v>
      </c>
      <c r="D27" s="19">
        <f t="shared" si="3"/>
        <v>3.640155635042553E-2</v>
      </c>
      <c r="E27" s="57">
        <v>4</v>
      </c>
      <c r="F27" s="55">
        <v>279.56200000000001</v>
      </c>
      <c r="G27" s="50">
        <v>10.48</v>
      </c>
      <c r="H27" s="19">
        <f t="shared" si="4"/>
        <v>3.7487212138988847E-2</v>
      </c>
      <c r="I27" s="57">
        <v>4</v>
      </c>
      <c r="J27" s="55">
        <v>1418</v>
      </c>
      <c r="K27" s="50">
        <v>944</v>
      </c>
      <c r="L27" s="19">
        <f t="shared" si="5"/>
        <v>0.66572637517630462</v>
      </c>
      <c r="M27" s="20">
        <v>4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60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79" t="s">
        <v>56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60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78" t="s">
        <v>51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1" t="s">
        <v>58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4" t="s">
        <v>31</v>
      </c>
      <c r="B60" s="74"/>
      <c r="C60" s="74"/>
      <c r="D60" s="74"/>
      <c r="E60" s="69"/>
      <c r="F60" s="62" t="s">
        <v>25</v>
      </c>
      <c r="G60" s="73"/>
      <c r="H60" s="62" t="s">
        <v>2</v>
      </c>
      <c r="I60" s="63"/>
      <c r="J60" s="73"/>
      <c r="K60" s="62" t="s">
        <v>1</v>
      </c>
      <c r="L60" s="63"/>
      <c r="M60" s="63"/>
    </row>
    <row r="61" spans="1:13" s="3" customFormat="1" ht="42.75">
      <c r="A61" s="75"/>
      <c r="B61" s="75"/>
      <c r="C61" s="75"/>
      <c r="D61" s="75"/>
      <c r="E61" s="70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114288</v>
      </c>
      <c r="G62" s="34">
        <v>1</v>
      </c>
      <c r="H62" s="33">
        <v>19336</v>
      </c>
      <c r="I62" s="34">
        <v>1</v>
      </c>
      <c r="J62" s="34">
        <v>0.16918661626767464</v>
      </c>
      <c r="K62" s="33">
        <v>12202</v>
      </c>
      <c r="L62" s="34">
        <v>1</v>
      </c>
      <c r="M62" s="34">
        <v>0.10676536469270614</v>
      </c>
    </row>
    <row r="63" spans="1:13" s="32" customFormat="1" ht="15" customHeight="1">
      <c r="A63" s="35" t="s">
        <v>9</v>
      </c>
      <c r="B63" s="36"/>
      <c r="C63" s="36"/>
      <c r="D63" s="36"/>
      <c r="F63" s="37">
        <v>841</v>
      </c>
      <c r="G63" s="38">
        <v>7.3586028279434409E-3</v>
      </c>
      <c r="H63" s="37">
        <v>106</v>
      </c>
      <c r="I63" s="38">
        <v>5.4820024824162187E-3</v>
      </c>
      <c r="J63" s="38">
        <v>0.12604042806183116</v>
      </c>
      <c r="K63" s="37">
        <v>74</v>
      </c>
      <c r="L63" s="38">
        <v>6.0645795771185054E-3</v>
      </c>
      <c r="M63" s="38">
        <v>8.7990487514863255E-2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1169</v>
      </c>
      <c r="G64" s="38">
        <v>1.0228545429091419E-2</v>
      </c>
      <c r="H64" s="37">
        <v>129</v>
      </c>
      <c r="I64" s="38">
        <v>6.6714935870914359E-3</v>
      </c>
      <c r="J64" s="38">
        <v>0.11035072711719418</v>
      </c>
      <c r="K64" s="37">
        <v>92</v>
      </c>
      <c r="L64" s="38">
        <v>7.5397475823635466E-3</v>
      </c>
      <c r="M64" s="38">
        <v>7.8699743370402059E-2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9338</v>
      </c>
      <c r="G65" s="38">
        <v>8.1705865882682346E-2</v>
      </c>
      <c r="H65" s="37">
        <v>1300</v>
      </c>
      <c r="I65" s="38">
        <v>6.7232105916425325E-2</v>
      </c>
      <c r="J65" s="38">
        <v>0.13921610623259797</v>
      </c>
      <c r="K65" s="37">
        <v>934</v>
      </c>
      <c r="L65" s="38">
        <v>7.6544828716603841E-2</v>
      </c>
      <c r="M65" s="38">
        <v>0.10002141786249732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191</v>
      </c>
      <c r="G66" s="38">
        <v>1.6712165756684867E-3</v>
      </c>
      <c r="H66" s="37">
        <v>2</v>
      </c>
      <c r="I66" s="38">
        <v>1.0343400910219279E-4</v>
      </c>
      <c r="J66" s="38">
        <v>1.0471204188481676E-2</v>
      </c>
      <c r="K66" s="37">
        <v>2</v>
      </c>
      <c r="L66" s="38">
        <v>1.6390755613833797E-4</v>
      </c>
      <c r="M66" s="38">
        <v>1.0471204188481676E-2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350</v>
      </c>
      <c r="G67" s="38">
        <v>3.0624387512249757E-3</v>
      </c>
      <c r="H67" s="37">
        <v>45</v>
      </c>
      <c r="I67" s="38">
        <v>2.3272652047993379E-3</v>
      </c>
      <c r="J67" s="38">
        <v>0.12857142857142856</v>
      </c>
      <c r="K67" s="37">
        <v>18</v>
      </c>
      <c r="L67" s="38">
        <v>1.4751680052450418E-3</v>
      </c>
      <c r="M67" s="38">
        <v>5.1428571428571428E-2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5938</v>
      </c>
      <c r="G68" s="38">
        <v>5.1956460870782581E-2</v>
      </c>
      <c r="H68" s="37">
        <v>1101</v>
      </c>
      <c r="I68" s="38">
        <v>5.6940422010757136E-2</v>
      </c>
      <c r="J68" s="38">
        <v>0.18541596497137083</v>
      </c>
      <c r="K68" s="37">
        <v>709</v>
      </c>
      <c r="L68" s="38">
        <v>5.8105228651040813E-2</v>
      </c>
      <c r="M68" s="38">
        <v>0.1194004715392388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45255</v>
      </c>
      <c r="G69" s="38">
        <v>0.39597333053338934</v>
      </c>
      <c r="H69" s="37">
        <v>6769</v>
      </c>
      <c r="I69" s="38">
        <v>0.35007240380637156</v>
      </c>
      <c r="J69" s="38">
        <v>0.14957463263727766</v>
      </c>
      <c r="K69" s="37">
        <v>4629</v>
      </c>
      <c r="L69" s="38">
        <v>0.37936403868218327</v>
      </c>
      <c r="M69" s="38">
        <v>0.10228704010606562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5553</v>
      </c>
      <c r="G70" s="38">
        <v>4.8587778244435109E-2</v>
      </c>
      <c r="H70" s="37">
        <v>858</v>
      </c>
      <c r="I70" s="38">
        <v>4.437318990484071E-2</v>
      </c>
      <c r="J70" s="38">
        <v>0.15451107509454348</v>
      </c>
      <c r="K70" s="37">
        <v>649</v>
      </c>
      <c r="L70" s="38">
        <v>5.318800196689067E-2</v>
      </c>
      <c r="M70" s="38">
        <v>0.11687376193048803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6113</v>
      </c>
      <c r="G71" s="38">
        <v>5.3487680246395074E-2</v>
      </c>
      <c r="H71" s="37">
        <v>1003</v>
      </c>
      <c r="I71" s="38">
        <v>5.1872155564749688E-2</v>
      </c>
      <c r="J71" s="38">
        <v>0.16407655815475217</v>
      </c>
      <c r="K71" s="37">
        <v>950</v>
      </c>
      <c r="L71" s="38">
        <v>7.7856089165710546E-2</v>
      </c>
      <c r="M71" s="38">
        <v>0.15540651071486994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2838</v>
      </c>
      <c r="G72" s="38">
        <v>2.4832003359932801E-2</v>
      </c>
      <c r="H72" s="37">
        <v>605</v>
      </c>
      <c r="I72" s="38">
        <v>3.1288787753413323E-2</v>
      </c>
      <c r="J72" s="38">
        <v>0.2131782945736434</v>
      </c>
      <c r="K72" s="37">
        <v>325</v>
      </c>
      <c r="L72" s="38">
        <v>2.6634977872479922E-2</v>
      </c>
      <c r="M72" s="38">
        <v>0.11451726568005638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4080</v>
      </c>
      <c r="G73" s="38">
        <v>3.5699286014279713E-2</v>
      </c>
      <c r="H73" s="37">
        <v>697</v>
      </c>
      <c r="I73" s="38">
        <v>3.6046752172114192E-2</v>
      </c>
      <c r="J73" s="38">
        <v>0.17083333333333334</v>
      </c>
      <c r="K73" s="37">
        <v>217</v>
      </c>
      <c r="L73" s="38">
        <v>1.7783969841009672E-2</v>
      </c>
      <c r="M73" s="38">
        <v>5.318627450980392E-2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2740</v>
      </c>
      <c r="G74" s="38">
        <v>2.3974520509589807E-2</v>
      </c>
      <c r="H74" s="37">
        <v>458</v>
      </c>
      <c r="I74" s="38">
        <v>2.3686388084402151E-2</v>
      </c>
      <c r="J74" s="38">
        <v>0.16715328467153284</v>
      </c>
      <c r="K74" s="37">
        <v>177</v>
      </c>
      <c r="L74" s="38">
        <v>1.4505818718242912E-2</v>
      </c>
      <c r="M74" s="38">
        <v>6.45985401459854E-2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9324</v>
      </c>
      <c r="G75" s="38">
        <v>8.1583368332633341E-2</v>
      </c>
      <c r="H75" s="37">
        <v>2116</v>
      </c>
      <c r="I75" s="38">
        <v>0.10943318163011999</v>
      </c>
      <c r="J75" s="38">
        <v>0.22694122694122695</v>
      </c>
      <c r="K75" s="37">
        <v>1078</v>
      </c>
      <c r="L75" s="38">
        <v>8.834617275856417E-2</v>
      </c>
      <c r="M75" s="38">
        <v>0.11561561561561562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6788</v>
      </c>
      <c r="G76" s="38">
        <v>5.9393812123757522E-2</v>
      </c>
      <c r="H76" s="37">
        <v>1281</v>
      </c>
      <c r="I76" s="38">
        <v>6.6249482829954492E-2</v>
      </c>
      <c r="J76" s="38">
        <v>0.18871538008249852</v>
      </c>
      <c r="K76" s="37">
        <v>917</v>
      </c>
      <c r="L76" s="38">
        <v>7.5151614489427962E-2</v>
      </c>
      <c r="M76" s="38">
        <v>0.13509133765468473</v>
      </c>
    </row>
    <row r="77" spans="1:13" s="32" customFormat="1" ht="24.75" customHeight="1">
      <c r="A77" s="77" t="s">
        <v>43</v>
      </c>
      <c r="B77" s="77"/>
      <c r="C77" s="77"/>
      <c r="D77" s="77"/>
      <c r="E77" s="77"/>
      <c r="F77" s="37">
        <v>9</v>
      </c>
      <c r="G77" s="38">
        <v>7.8748425031499375E-5</v>
      </c>
      <c r="H77" s="37" t="s">
        <v>61</v>
      </c>
      <c r="I77" s="37" t="s">
        <v>61</v>
      </c>
      <c r="J77" s="37" t="s">
        <v>61</v>
      </c>
      <c r="K77" s="37">
        <v>1</v>
      </c>
      <c r="L77" s="38">
        <v>8.1953778069168983E-5</v>
      </c>
      <c r="M77" s="38">
        <v>0.1111111111111111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2488</v>
      </c>
      <c r="G78" s="38">
        <v>2.1769564608707825E-2</v>
      </c>
      <c r="H78" s="37">
        <v>555</v>
      </c>
      <c r="I78" s="38">
        <v>2.8702937525858504E-2</v>
      </c>
      <c r="J78" s="38">
        <v>0.22307073954983922</v>
      </c>
      <c r="K78" s="37">
        <v>332</v>
      </c>
      <c r="L78" s="38">
        <v>2.7208654318964104E-2</v>
      </c>
      <c r="M78" s="38">
        <v>0.13344051446945338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7990</v>
      </c>
      <c r="G79" s="38">
        <v>6.9911101777964446E-2</v>
      </c>
      <c r="H79" s="37">
        <v>1654</v>
      </c>
      <c r="I79" s="38">
        <v>8.5539925527513452E-2</v>
      </c>
      <c r="J79" s="38">
        <v>0.20700876095118897</v>
      </c>
      <c r="K79" s="37">
        <v>603</v>
      </c>
      <c r="L79" s="38">
        <v>4.9418128175708897E-2</v>
      </c>
      <c r="M79" s="38">
        <v>7.5469336670838549E-2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1341</v>
      </c>
      <c r="G80" s="38">
        <v>1.1733515329693406E-2</v>
      </c>
      <c r="H80" s="37">
        <v>293</v>
      </c>
      <c r="I80" s="38">
        <v>1.5153082333471245E-2</v>
      </c>
      <c r="J80" s="38">
        <v>0.21849366144668159</v>
      </c>
      <c r="K80" s="37">
        <v>202</v>
      </c>
      <c r="L80" s="38">
        <v>1.6554663169972134E-2</v>
      </c>
      <c r="M80" s="38">
        <v>0.1506338553318419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1942</v>
      </c>
      <c r="G81" s="43">
        <v>1.6992160156796863E-2</v>
      </c>
      <c r="H81" s="42">
        <v>364</v>
      </c>
      <c r="I81" s="43">
        <v>1.8824989656599091E-2</v>
      </c>
      <c r="J81" s="43">
        <v>0.1874356333676622</v>
      </c>
      <c r="K81" s="42">
        <v>293</v>
      </c>
      <c r="L81" s="43">
        <v>2.4012456974266513E-2</v>
      </c>
      <c r="M81" s="43">
        <v>0.15087538619979401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59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2" t="s">
        <v>36</v>
      </c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</row>
    <row r="90" spans="1:13" ht="52.5" customHeight="1">
      <c r="A90" s="61" t="s">
        <v>57</v>
      </c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</row>
    <row r="114" spans="1:1" ht="8.25" customHeight="1"/>
    <row r="121" spans="1:1">
      <c r="A121" s="46" t="s">
        <v>59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E1A800-6180-4983-B982-C7C19E817205}"/>
</file>

<file path=customXml/itemProps2.xml><?xml version="1.0" encoding="utf-8"?>
<ds:datastoreItem xmlns:ds="http://schemas.openxmlformats.org/officeDocument/2006/customXml" ds:itemID="{A7823800-8D93-4F4C-93F9-B9ECF09A94E1}"/>
</file>

<file path=customXml/itemProps3.xml><?xml version="1.0" encoding="utf-8"?>
<ds:datastoreItem xmlns:ds="http://schemas.openxmlformats.org/officeDocument/2006/customXml" ds:itemID="{3E9D1DB2-4FF6-405D-B46C-AF9EC244E0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2021-10-18T15:46:28Z</cp:lastPrinted>
  <dcterms:created xsi:type="dcterms:W3CDTF">2017-10-11T21:25:50Z</dcterms:created>
  <dcterms:modified xsi:type="dcterms:W3CDTF">2023-10-24T02:25:03Z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