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Centro - Oeste\"/>
    </mc:Choice>
  </mc:AlternateContent>
  <xr:revisionPtr revIDLastSave="0" documentId="13_ncr:1_{0985CF5C-CCE6-4701-B347-B39BB4C4391F}" xr6:coauthVersionLast="47" xr6:coauthVersionMax="47" xr10:uidLastSave="{00000000-0000-0000-0000-000000000000}"/>
  <bookViews>
    <workbookView xWindow="-120" yWindow="-120" windowWidth="20730" windowHeight="11040" tabRatio="84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5" l="1"/>
  <c r="D11" i="45"/>
  <c r="H13" i="45"/>
  <c r="D13" i="45"/>
  <c r="D14" i="45"/>
  <c r="D15" i="45"/>
  <c r="D16" i="45"/>
  <c r="L16" i="45"/>
  <c r="L12" i="45"/>
  <c r="L13" i="45"/>
  <c r="L14" i="45"/>
  <c r="L15" i="45"/>
  <c r="L11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H12" i="45"/>
  <c r="H14" i="45"/>
  <c r="H15" i="45"/>
  <c r="H16" i="45"/>
  <c r="H11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<sst xmlns="http://schemas.openxmlformats.org/spreadsheetml/2006/main" count="90" uniqueCount="62">
  <si>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</si>
  <si>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</si>
  <si>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</si>
  <si>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</si>
  <si>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</si>
  <si>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</si>
  <si>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</si>
  <si>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</si>
  <si>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</si>
  <si>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</si>
  <si>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</si>
  <si>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</si>
  <si>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</si>
  <si>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</si>
  <si>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</si>
  <si>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</si>
  <si>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</si>
  <si>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</si>
  <si>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</si>
  <si>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</si>
  <si>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</si>
  <si>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</si>
  <si>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</si>
  <si>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</si>
  <si>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</si>
  <si>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</si>
  <si>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</si>
  <si>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</si>
  <si>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</si>
  <si>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</si>
  <si>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</si>
  <si>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</si>
  <si>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</si>
  <si>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</si>
  <si>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</si>
  <si>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</si>
  <si>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</si>
  <si>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</si>
  <si>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</si>
  <si>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</si>
  <si>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</si>
  <si>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</si>
  <si>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</si>
  <si>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</si>
  <si>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</si>
  <si>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</si>
  <si>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</si>
  <si>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</si>
  <si>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</si>
  <si>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</si>
  <si>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</si>
  <si>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</si>
  <si>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</si>
  <si>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CENTRO-OESTE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</si>
  <si>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</si>
  <si>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Centro-Oeste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</si>
  <si>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Centro-Oeste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</si>
  <si>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</si>
  <si>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</si>
  <si>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</si>
  <si>
    <t>MATO GROSSO</t>
  </si>
  <si>
    <t>Entradas e saídas de unidades locais com indicação das respectivas participações e taxas, 
segundo as seções da CNAE 2.0 -  Mato Grosso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</si>
</sst>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'[1]Centro-Oeste'!$I$15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'[1]Centro-Oeste'!$J$15:$N$15</c:f>
              <c:numCache>
                <c:formatCode>General</c:formatCode>
                <c:ptCount val="5"/>
                <c:pt idx="0">
                  <c:v>8.4101254579771287E-2</c:v>
                </c:pt>
                <c:pt idx="1">
                  <c:v>8.716647569160256E-2</c:v>
                </c:pt>
                <c:pt idx="2">
                  <c:v>8.7612493382742185E-2</c:v>
                </c:pt>
                <c:pt idx="3">
                  <c:v>7.9283414146648412E-2</c:v>
                </c:pt>
                <c:pt idx="4">
                  <c:v>8.5995262364510799E-2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D-45B1-94A3-69FFDD889C5B}"/>
            </c:ext>
          </c:extLst>
        </c:ser>
        <c:ser>
          <c:idx val="1"/>
          <c:order val="1"/>
          <c:tx>
            <c:strRef>
              <c:f>'[1]Centro-Oeste'!$I$16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'[1]Centro-Oeste'!$J$16:$N$16</c:f>
              <c:numCache>
                <c:formatCode>General</c:formatCode>
                <c:ptCount val="5"/>
                <c:pt idx="0">
                  <c:v>0.13474284862708719</c:v>
                </c:pt>
                <c:pt idx="1">
                  <c:v>0.1245888999273439</c:v>
                </c:pt>
                <c:pt idx="2">
                  <c:v>0.13796021745767956</c:v>
                </c:pt>
                <c:pt idx="3">
                  <c:v>0.12116055057408355</c:v>
                </c:pt>
                <c:pt idx="4">
                  <c:v>0.15644956980933422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D-45B1-94A3-69FFDD88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33</xdr:row>
      <xdr:rowOff>47625</xdr:rowOff>
    </xdr:from>
    <xdr:to>
      <xdr:col>8</xdr:col>
      <xdr:colOff>419100</xdr:colOff>
      <xdr:row>53</xdr:row>
      <xdr:rowOff>28575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3A4F8403-1BF4-4E4A-9A32-16404928C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7743825"/>
          <a:ext cx="35337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1219200</xdr:colOff>
      <xdr:row>33</xdr:row>
      <xdr:rowOff>28575</xdr:rowOff>
    </xdr:from>
    <xdr:to>
      <xdr:col>11</xdr:col>
      <xdr:colOff>326651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630619</xdr:colOff>
      <xdr:row>43</xdr:row>
      <xdr:rowOff>33411</xdr:rowOff>
    </xdr:from>
    <xdr:to>
      <xdr:col>8</xdr:col>
      <xdr:colOff>214045</xdr:colOff>
      <xdr:row>43</xdr:row>
      <xdr:rowOff>162555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id="{1AA90765-FBFD-4A63-995F-A9BA6787ADA4}"/>
            </a:ext>
          </a:extLst>
        </xdr:cNvPr>
        <xdr:cNvCxnSpPr>
          <a:cxnSpLocks/>
        </xdr:cNvCxnSpPr>
      </xdr:nvCxnSpPr>
      <xdr:spPr>
        <a:xfrm>
          <a:off x="5859844" y="9558411"/>
          <a:ext cx="297801" cy="12914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170594</xdr:colOff>
      <xdr:row>38</xdr:row>
      <xdr:rowOff>49333</xdr:rowOff>
    </xdr:from>
    <xdr:to>
      <xdr:col>9</xdr:col>
      <xdr:colOff>114300</xdr:colOff>
      <xdr:row>40</xdr:row>
      <xdr:rowOff>25223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7AE8D161-B7AB-4247-9D7E-A8608E22BFB0}"/>
            </a:ext>
          </a:extLst>
        </xdr:cNvPr>
        <xdr:cNvCxnSpPr>
          <a:cxnSpLocks/>
          <a:endCxn id="13" idx="1"/>
        </xdr:cNvCxnSpPr>
      </xdr:nvCxnSpPr>
      <xdr:spPr>
        <a:xfrm flipV="1">
          <a:off x="6114194" y="8669458"/>
          <a:ext cx="562831" cy="3378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112083</xdr:colOff>
      <xdr:row>39</xdr:row>
      <xdr:rowOff>50875</xdr:rowOff>
    </xdr:from>
    <xdr:to>
      <xdr:col>4</xdr:col>
      <xdr:colOff>66109</xdr:colOff>
      <xdr:row>39</xdr:row>
      <xdr:rowOff>50875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7D6D5A4A-252C-4A5F-A973-32BEC7C196D9}"/>
            </a:ext>
          </a:extLst>
        </xdr:cNvPr>
        <xdr:cNvCxnSpPr>
          <a:cxnSpLocks/>
        </xdr:cNvCxnSpPr>
      </xdr:nvCxnSpPr>
      <xdr:spPr>
        <a:xfrm flipH="1">
          <a:off x="2798133" y="8851975"/>
          <a:ext cx="66840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43212</xdr:colOff>
      <xdr:row>49</xdr:row>
      <xdr:rowOff>160328</xdr:rowOff>
    </xdr:from>
    <xdr:to>
      <xdr:col>7</xdr:col>
      <xdr:colOff>5304</xdr:colOff>
      <xdr:row>49</xdr:row>
      <xdr:rowOff>160328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id="{C352D8B3-0BD1-49F5-953D-35AB340D0F44}"/>
            </a:ext>
          </a:extLst>
        </xdr:cNvPr>
        <xdr:cNvCxnSpPr>
          <a:cxnSpLocks/>
        </xdr:cNvCxnSpPr>
      </xdr:nvCxnSpPr>
      <xdr:spPr>
        <a:xfrm>
          <a:off x="4691412" y="10771178"/>
          <a:ext cx="54311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400050</xdr:colOff>
      <xdr:row>37</xdr:row>
      <xdr:rowOff>176427</xdr:rowOff>
    </xdr:from>
    <xdr:to>
      <xdr:col>3</xdr:col>
      <xdr:colOff>333375</xdr:colOff>
      <xdr:row>40</xdr:row>
      <xdr:rowOff>150105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87E4AAEA-3AC9-4516-8429-5013B03A9EE4}"/>
            </a:ext>
          </a:extLst>
        </xdr:cNvPr>
        <xdr:cNvSpPr txBox="1">
          <a:spLocks noChangeArrowheads="1"/>
        </xdr:cNvSpPr>
      </xdr:nvSpPr>
      <xdr:spPr bwMode="auto">
        <a:xfrm>
          <a:off x="1733550" y="8615577"/>
          <a:ext cx="128587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11,6% </a:t>
          </a:r>
          <a:r>
            <a:rPr 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23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152981</xdr:rowOff>
    </xdr:from>
    <xdr:to>
      <xdr:col>11</xdr:col>
      <xdr:colOff>286445</xdr:colOff>
      <xdr:row>39</xdr:row>
      <xdr:rowOff>126659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14914BF-EB6E-4453-A302-9DE93C19DDE8}"/>
            </a:ext>
          </a:extLst>
        </xdr:cNvPr>
        <xdr:cNvSpPr txBox="1">
          <a:spLocks noChangeArrowheads="1"/>
        </xdr:cNvSpPr>
      </xdr:nvSpPr>
      <xdr:spPr bwMode="auto">
        <a:xfrm>
          <a:off x="6677025" y="8411156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187570</xdr:colOff>
      <xdr:row>42</xdr:row>
      <xdr:rowOff>143456</xdr:rowOff>
    </xdr:from>
    <xdr:to>
      <xdr:col>10</xdr:col>
      <xdr:colOff>321615</xdr:colOff>
      <xdr:row>45</xdr:row>
      <xdr:rowOff>117134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BDB6F3F0-393E-4358-9099-E85609DDB792}"/>
            </a:ext>
          </a:extLst>
        </xdr:cNvPr>
        <xdr:cNvSpPr txBox="1">
          <a:spLocks noChangeArrowheads="1"/>
        </xdr:cNvSpPr>
      </xdr:nvSpPr>
      <xdr:spPr bwMode="auto">
        <a:xfrm>
          <a:off x="6131170" y="9487481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79,8%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575165</xdr:colOff>
      <xdr:row>48</xdr:row>
      <xdr:rowOff>92167</xdr:rowOff>
    </xdr:from>
    <xdr:to>
      <xdr:col>8</xdr:col>
      <xdr:colOff>466725</xdr:colOff>
      <xdr:row>51</xdr:row>
      <xdr:rowOff>65845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978FE4B5-AC73-4570-BD85-5974058487C3}"/>
            </a:ext>
          </a:extLst>
        </xdr:cNvPr>
        <xdr:cNvSpPr txBox="1">
          <a:spLocks noChangeArrowheads="1"/>
        </xdr:cNvSpPr>
      </xdr:nvSpPr>
      <xdr:spPr bwMode="auto">
        <a:xfrm>
          <a:off x="5223365" y="10522042"/>
          <a:ext cx="118696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136071</xdr:colOff>
      <xdr:row>91</xdr:row>
      <xdr:rowOff>27215</xdr:rowOff>
    </xdr:from>
    <xdr:to>
      <xdr:col>12</xdr:col>
      <xdr:colOff>396973</xdr:colOff>
      <xdr:row>118</xdr:row>
      <xdr:rowOff>27214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0C30BE4-FE6A-484F-A724-BE883576A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/>
      <sheetData sheetId="3"/>
      <sheetData sheetId="4">
        <row r="14">
          <cell r="J14" t="str">
            <v>Centro-Oeste</v>
          </cell>
          <cell r="K14" t="str">
            <v>Mato Grosso do Sul</v>
          </cell>
          <cell r="L14" t="str">
            <v>Mato Grosso</v>
          </cell>
          <cell r="M14" t="str">
            <v>Goiás</v>
          </cell>
          <cell r="N14" t="str">
            <v>Distrito Federal</v>
          </cell>
        </row>
        <row r="15">
          <cell r="I15" t="str">
            <v>Unidades Locais</v>
          </cell>
          <cell r="J15">
            <v>8.4101254579771287E-2</v>
          </cell>
          <cell r="K15">
            <v>8.716647569160256E-2</v>
          </cell>
          <cell r="L15">
            <v>8.7612493382742185E-2</v>
          </cell>
          <cell r="M15">
            <v>7.9283414146648412E-2</v>
          </cell>
          <cell r="N15">
            <v>8.5995262364510799E-2</v>
          </cell>
        </row>
        <row r="16">
          <cell r="I16" t="str">
            <v>Pessoas Ocupadas Assalariadas</v>
          </cell>
          <cell r="J16">
            <v>0.13474284862708719</v>
          </cell>
          <cell r="K16">
            <v>0.1245888999273439</v>
          </cell>
          <cell r="L16">
            <v>0.13796021745767956</v>
          </cell>
          <cell r="M16">
            <v>0.12116055057408355</v>
          </cell>
          <cell r="N16">
            <v>0.15644956980933422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90" zoomScaleNormal="145" zoomScaleSheetLayoutView="100" zoomScalePageLayoutView="70" workbookViewId="0">
      <selection activeCell="C24" sqref="C24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8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2" t="s">
        <v>53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15.75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4" t="s">
        <v>35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1.75" customHeight="1">
      <c r="A5" s="66" t="s">
        <v>54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9">
        <v>2021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7" t="s">
        <v>5</v>
      </c>
      <c r="B9" s="63" t="s">
        <v>6</v>
      </c>
      <c r="C9" s="64"/>
      <c r="D9" s="64"/>
      <c r="E9" s="64"/>
      <c r="F9" s="65" t="s">
        <v>27</v>
      </c>
      <c r="G9" s="65"/>
      <c r="H9" s="65"/>
      <c r="I9" s="65"/>
      <c r="J9" s="65" t="s">
        <v>39</v>
      </c>
      <c r="K9" s="65"/>
      <c r="L9" s="65"/>
      <c r="M9" s="63"/>
    </row>
    <row r="10" spans="1:13" ht="63.75" customHeight="1">
      <c r="A10" s="68"/>
      <c r="B10" s="7" t="str">
        <f>PROPER($A$1)</f>
        <v>Região Centro-Oeste</v>
      </c>
      <c r="C10" s="7" t="str">
        <f>PROPER($A$2)</f>
        <v>Mato Grosso</v>
      </c>
      <c r="D10" s="7" t="s">
        <v>41</v>
      </c>
      <c r="E10" s="8" t="s">
        <v>42</v>
      </c>
      <c r="F10" s="7" t="str">
        <f>B10</f>
        <v>Região Centro-Oeste</v>
      </c>
      <c r="G10" s="7" t="str">
        <f>PROPER($A$2)</f>
        <v>Mato Grosso</v>
      </c>
      <c r="H10" s="7" t="s">
        <v>41</v>
      </c>
      <c r="I10" s="8" t="s">
        <v>7</v>
      </c>
      <c r="J10" s="7" t="str">
        <f>F10</f>
        <v>Região Centro-Oeste</v>
      </c>
      <c r="K10" s="7" t="str">
        <f>PROPER($A$2)</f>
        <v>Mato Grosso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498387</v>
      </c>
      <c r="C11" s="48">
        <v>116208</v>
      </c>
      <c r="D11" s="10">
        <f>C11/B11</f>
        <v>0.23316820061518459</v>
      </c>
      <c r="E11" s="11">
        <v>2</v>
      </c>
      <c r="F11" s="51">
        <v>2846.95</v>
      </c>
      <c r="G11" s="48">
        <v>625.62199999999996</v>
      </c>
      <c r="H11" s="12">
        <f>G11/F11</f>
        <v>0.21975166406153954</v>
      </c>
      <c r="I11" s="56">
        <v>3</v>
      </c>
      <c r="J11" s="51">
        <v>2618</v>
      </c>
      <c r="K11" s="52">
        <v>2440</v>
      </c>
      <c r="L11" s="12">
        <f>K11/J11</f>
        <v>0.93200916730328498</v>
      </c>
      <c r="M11" s="13">
        <v>3</v>
      </c>
    </row>
    <row r="12" spans="1:13" ht="17.100000000000001" customHeight="1">
      <c r="A12" s="14" t="s">
        <v>3</v>
      </c>
      <c r="B12" s="53">
        <v>400560</v>
      </c>
      <c r="C12" s="49">
        <v>93096</v>
      </c>
      <c r="D12" s="10">
        <f t="shared" ref="D12:D16" si="0">C12/B12</f>
        <v>0.23241461953265427</v>
      </c>
      <c r="E12" s="11">
        <v>2</v>
      </c>
      <c r="F12" s="53">
        <v>2717.4760000000001</v>
      </c>
      <c r="G12" s="49">
        <v>596.18899999999996</v>
      </c>
      <c r="H12" s="16">
        <f t="shared" ref="H12:H16" si="1">G12/F12</f>
        <v>0.21939071403022509</v>
      </c>
      <c r="I12" s="17">
        <v>3</v>
      </c>
      <c r="J12" s="53">
        <v>2644</v>
      </c>
      <c r="K12" s="48">
        <v>2458</v>
      </c>
      <c r="L12" s="16">
        <f t="shared" ref="L12:L16" si="2">K12/J12</f>
        <v>0.92965204236006049</v>
      </c>
      <c r="M12" s="11">
        <v>3</v>
      </c>
    </row>
    <row r="13" spans="1:13" ht="17.100000000000001" customHeight="1">
      <c r="A13" s="14" t="s">
        <v>2</v>
      </c>
      <c r="B13" s="53">
        <v>97827</v>
      </c>
      <c r="C13" s="49">
        <v>23112</v>
      </c>
      <c r="D13" s="10">
        <f t="shared" si="0"/>
        <v>0.23625379496458032</v>
      </c>
      <c r="E13" s="11">
        <v>2</v>
      </c>
      <c r="F13" s="53">
        <v>129.47399999999999</v>
      </c>
      <c r="G13" s="49">
        <v>29.433</v>
      </c>
      <c r="H13" s="16">
        <f>G13/F13</f>
        <v>0.22732749432318458</v>
      </c>
      <c r="I13" s="17">
        <v>2</v>
      </c>
      <c r="J13" s="53">
        <v>1685</v>
      </c>
      <c r="K13" s="49">
        <v>1810</v>
      </c>
      <c r="L13" s="16">
        <f t="shared" si="2"/>
        <v>1.0741839762611276</v>
      </c>
      <c r="M13" s="11">
        <v>2</v>
      </c>
    </row>
    <row r="14" spans="1:13" ht="17.100000000000001" customHeight="1">
      <c r="A14" s="21" t="s">
        <v>37</v>
      </c>
      <c r="B14" s="53">
        <v>83396</v>
      </c>
      <c r="C14" s="49">
        <v>19981</v>
      </c>
      <c r="D14" s="10">
        <f t="shared" si="0"/>
        <v>0.23959182694613651</v>
      </c>
      <c r="E14" s="11">
        <v>2</v>
      </c>
      <c r="F14" s="53">
        <v>113.973</v>
      </c>
      <c r="G14" s="49">
        <v>26.251000000000001</v>
      </c>
      <c r="H14" s="16">
        <f t="shared" si="1"/>
        <v>0.2303264808331798</v>
      </c>
      <c r="I14" s="17">
        <v>2</v>
      </c>
      <c r="J14" s="53">
        <v>1718</v>
      </c>
      <c r="K14" s="48">
        <v>1841</v>
      </c>
      <c r="L14" s="16">
        <f t="shared" si="2"/>
        <v>1.0715948777648427</v>
      </c>
      <c r="M14" s="11">
        <v>2</v>
      </c>
    </row>
    <row r="15" spans="1:13" ht="17.100000000000001" customHeight="1">
      <c r="A15" s="21" t="s">
        <v>38</v>
      </c>
      <c r="B15" s="54">
        <v>14431</v>
      </c>
      <c r="C15" s="48">
        <v>3131</v>
      </c>
      <c r="D15" s="10">
        <f t="shared" si="0"/>
        <v>0.21696348139422078</v>
      </c>
      <c r="E15" s="11">
        <v>2</v>
      </c>
      <c r="F15" s="54">
        <v>15.500999999999999</v>
      </c>
      <c r="G15" s="48">
        <v>3.1819999999999999</v>
      </c>
      <c r="H15" s="16">
        <f t="shared" si="1"/>
        <v>0.2052770788981356</v>
      </c>
      <c r="I15" s="17">
        <v>3</v>
      </c>
      <c r="J15" s="54">
        <v>1530</v>
      </c>
      <c r="K15" s="48">
        <v>1649</v>
      </c>
      <c r="L15" s="16">
        <f t="shared" si="2"/>
        <v>1.0777777777777777</v>
      </c>
      <c r="M15" s="11">
        <v>2</v>
      </c>
    </row>
    <row r="16" spans="1:13" ht="17.100000000000001" customHeight="1">
      <c r="A16" s="18" t="s">
        <v>1</v>
      </c>
      <c r="B16" s="55">
        <v>60959</v>
      </c>
      <c r="C16" s="50">
        <v>13430</v>
      </c>
      <c r="D16" s="19">
        <f t="shared" si="0"/>
        <v>0.2203120129923391</v>
      </c>
      <c r="E16" s="57">
        <v>3</v>
      </c>
      <c r="F16" s="55">
        <v>68.194000000000003</v>
      </c>
      <c r="G16" s="50">
        <v>13.737</v>
      </c>
      <c r="H16" s="19">
        <f t="shared" si="1"/>
        <v>0.20144000938498988</v>
      </c>
      <c r="I16" s="57">
        <v>3</v>
      </c>
      <c r="J16" s="55">
        <v>1460</v>
      </c>
      <c r="K16" s="50">
        <v>1676</v>
      </c>
      <c r="L16" s="19">
        <f t="shared" si="2"/>
        <v>1.1479452054794521</v>
      </c>
      <c r="M16" s="20">
        <v>3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9">
        <v>2011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7" t="s">
        <v>5</v>
      </c>
      <c r="B20" s="63" t="s">
        <v>6</v>
      </c>
      <c r="C20" s="64"/>
      <c r="D20" s="64"/>
      <c r="E20" s="64"/>
      <c r="F20" s="65" t="s">
        <v>27</v>
      </c>
      <c r="G20" s="65"/>
      <c r="H20" s="65"/>
      <c r="I20" s="65"/>
      <c r="J20" s="65" t="s">
        <v>39</v>
      </c>
      <c r="K20" s="65"/>
      <c r="L20" s="65"/>
      <c r="M20" s="63"/>
    </row>
    <row r="21" spans="1:13" ht="60" customHeight="1">
      <c r="A21" s="68"/>
      <c r="B21" s="7" t="str">
        <f>B10</f>
        <v>Região Centro-Oeste</v>
      </c>
      <c r="C21" s="7" t="str">
        <f>PROPER($A$2)</f>
        <v>Mato Grosso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Centro-Oeste</v>
      </c>
      <c r="G21" s="7" t="str">
        <f>PROPER($A$2)</f>
        <v>Mato Grosso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Centro-Oeste</v>
      </c>
      <c r="K21" s="7" t="str">
        <f>PROPER($A$2)</f>
        <v>Mato Grosso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1">
        <v>378149</v>
      </c>
      <c r="C22" s="48">
        <v>78340</v>
      </c>
      <c r="D22" s="10">
        <f>C22/B22</f>
        <v>0.20716701617616337</v>
      </c>
      <c r="E22" s="11">
        <v>3</v>
      </c>
      <c r="F22" s="51">
        <v>2359.453</v>
      </c>
      <c r="G22" s="52">
        <v>454.74799999999999</v>
      </c>
      <c r="H22" s="12">
        <f>G22/F22</f>
        <v>0.19273450244611781</v>
      </c>
      <c r="I22" s="56">
        <v>3</v>
      </c>
      <c r="J22" s="51">
        <v>1388</v>
      </c>
      <c r="K22" s="52">
        <v>1243</v>
      </c>
      <c r="L22" s="12">
        <f>K22/J22</f>
        <v>0.89553314121037464</v>
      </c>
      <c r="M22" s="13">
        <v>3</v>
      </c>
    </row>
    <row r="23" spans="1:13" ht="17.100000000000001" customHeight="1">
      <c r="A23" s="14" t="s">
        <v>3</v>
      </c>
      <c r="B23" s="53">
        <v>298101</v>
      </c>
      <c r="C23" s="48">
        <v>60691</v>
      </c>
      <c r="D23" s="10">
        <f t="shared" ref="D23:D27" si="3">C23/B23</f>
        <v>0.20359207114367278</v>
      </c>
      <c r="E23" s="11">
        <v>3</v>
      </c>
      <c r="F23" s="53">
        <v>2222.9740000000002</v>
      </c>
      <c r="G23" s="48">
        <v>421.86200000000002</v>
      </c>
      <c r="H23" s="16">
        <f t="shared" ref="H23:H27" si="4">G23/F23</f>
        <v>0.18977369955743972</v>
      </c>
      <c r="I23" s="17">
        <v>3</v>
      </c>
      <c r="J23" s="53">
        <v>1397</v>
      </c>
      <c r="K23" s="48">
        <v>1245</v>
      </c>
      <c r="L23" s="16">
        <f t="shared" ref="L23:L27" si="5">K23/J23</f>
        <v>0.89119541875447383</v>
      </c>
      <c r="M23" s="11">
        <v>3</v>
      </c>
    </row>
    <row r="24" spans="1:13" ht="17.100000000000001" customHeight="1">
      <c r="A24" s="14" t="s">
        <v>2</v>
      </c>
      <c r="B24" s="53">
        <v>80048</v>
      </c>
      <c r="C24" s="49">
        <v>17649</v>
      </c>
      <c r="D24" s="10">
        <f t="shared" si="3"/>
        <v>0.22048021187287628</v>
      </c>
      <c r="E24" s="11">
        <v>2</v>
      </c>
      <c r="F24" s="53">
        <v>136.47900000000001</v>
      </c>
      <c r="G24" s="49">
        <v>32.886000000000003</v>
      </c>
      <c r="H24" s="16">
        <f t="shared" si="4"/>
        <v>0.24096014771503307</v>
      </c>
      <c r="I24" s="17">
        <v>2</v>
      </c>
      <c r="J24" s="53">
        <v>1135</v>
      </c>
      <c r="K24" s="49">
        <v>1198</v>
      </c>
      <c r="L24" s="16">
        <f t="shared" si="5"/>
        <v>1.0555066079295155</v>
      </c>
      <c r="M24" s="11">
        <v>2</v>
      </c>
    </row>
    <row r="25" spans="1:13" ht="17.100000000000001" customHeight="1">
      <c r="A25" s="21" t="s">
        <v>37</v>
      </c>
      <c r="B25" s="53">
        <v>62091</v>
      </c>
      <c r="C25" s="48">
        <v>13248</v>
      </c>
      <c r="D25" s="10">
        <f t="shared" si="3"/>
        <v>0.21336425568923031</v>
      </c>
      <c r="E25" s="11">
        <v>3</v>
      </c>
      <c r="F25" s="53">
        <v>125.224</v>
      </c>
      <c r="G25" s="48">
        <v>29.812999999999999</v>
      </c>
      <c r="H25" s="16">
        <f t="shared" si="4"/>
        <v>0.23807736536127258</v>
      </c>
      <c r="I25" s="17">
        <v>2</v>
      </c>
      <c r="J25" s="53">
        <v>1150</v>
      </c>
      <c r="K25" s="48">
        <v>1228</v>
      </c>
      <c r="L25" s="16">
        <f t="shared" si="5"/>
        <v>1.0678260869565217</v>
      </c>
      <c r="M25" s="11">
        <v>2</v>
      </c>
    </row>
    <row r="26" spans="1:13" ht="17.100000000000001" customHeight="1">
      <c r="A26" s="21" t="s">
        <v>38</v>
      </c>
      <c r="B26" s="54">
        <v>17957</v>
      </c>
      <c r="C26" s="48">
        <v>4401</v>
      </c>
      <c r="D26" s="10">
        <f t="shared" si="3"/>
        <v>0.24508548198474134</v>
      </c>
      <c r="E26" s="11">
        <v>2</v>
      </c>
      <c r="F26" s="54">
        <v>11.255000000000001</v>
      </c>
      <c r="G26" s="48">
        <v>3.073</v>
      </c>
      <c r="H26" s="16">
        <f t="shared" si="4"/>
        <v>0.27303420701910258</v>
      </c>
      <c r="I26" s="17">
        <v>2</v>
      </c>
      <c r="J26" s="54">
        <v>1015</v>
      </c>
      <c r="K26" s="48">
        <v>989</v>
      </c>
      <c r="L26" s="16">
        <f t="shared" si="5"/>
        <v>0.97438423645320194</v>
      </c>
      <c r="M26" s="11">
        <v>2</v>
      </c>
    </row>
    <row r="27" spans="1:13" ht="17.100000000000001" customHeight="1">
      <c r="A27" s="18" t="s">
        <v>1</v>
      </c>
      <c r="B27" s="55">
        <v>76258</v>
      </c>
      <c r="C27" s="50">
        <v>18760</v>
      </c>
      <c r="D27" s="19">
        <f t="shared" si="3"/>
        <v>0.24600697631723883</v>
      </c>
      <c r="E27" s="57">
        <v>2</v>
      </c>
      <c r="F27" s="55">
        <v>40.438000000000002</v>
      </c>
      <c r="G27" s="50">
        <v>8.8960000000000008</v>
      </c>
      <c r="H27" s="19">
        <f t="shared" si="4"/>
        <v>0.2199910974825659</v>
      </c>
      <c r="I27" s="57">
        <v>3</v>
      </c>
      <c r="J27" s="55">
        <v>1020</v>
      </c>
      <c r="K27" s="50">
        <v>987</v>
      </c>
      <c r="L27" s="19">
        <f t="shared" si="5"/>
        <v>0.96764705882352942</v>
      </c>
      <c r="M27" s="20">
        <v>3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7" t="s">
        <v>55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59" t="s">
        <v>61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2" t="s">
        <v>31</v>
      </c>
      <c r="B60" s="72"/>
      <c r="C60" s="72"/>
      <c r="D60" s="72"/>
      <c r="E60" s="67"/>
      <c r="F60" s="60" t="s">
        <v>25</v>
      </c>
      <c r="G60" s="71"/>
      <c r="H60" s="60" t="s">
        <v>2</v>
      </c>
      <c r="I60" s="61"/>
      <c r="J60" s="71"/>
      <c r="K60" s="60" t="s">
        <v>1</v>
      </c>
      <c r="L60" s="61"/>
      <c r="M60" s="61"/>
    </row>
    <row r="61" spans="1:13" s="3" customFormat="1" ht="42.75">
      <c r="A61" s="73"/>
      <c r="B61" s="73"/>
      <c r="C61" s="73"/>
      <c r="D61" s="73"/>
      <c r="E61" s="68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116208</v>
      </c>
      <c r="G62" s="34">
        <v>1</v>
      </c>
      <c r="H62" s="33">
        <v>23112</v>
      </c>
      <c r="I62" s="34">
        <v>1</v>
      </c>
      <c r="J62" s="34">
        <v>0.19888475836431227</v>
      </c>
      <c r="K62" s="33">
        <v>13430</v>
      </c>
      <c r="L62" s="34">
        <v>1</v>
      </c>
      <c r="M62" s="34">
        <v>0.11556863555004819</v>
      </c>
    </row>
    <row r="63" spans="1:13" s="32" customFormat="1" ht="15" customHeight="1">
      <c r="A63" s="35" t="s">
        <v>9</v>
      </c>
      <c r="B63" s="36"/>
      <c r="C63" s="36"/>
      <c r="D63" s="36"/>
      <c r="F63" s="37">
        <v>4991</v>
      </c>
      <c r="G63" s="38">
        <v>4.2948850337326171E-2</v>
      </c>
      <c r="H63" s="37">
        <v>994</v>
      </c>
      <c r="I63" s="38">
        <v>4.3007961232260299E-2</v>
      </c>
      <c r="J63" s="38">
        <v>0.19915848527349228</v>
      </c>
      <c r="K63" s="37">
        <v>323</v>
      </c>
      <c r="L63" s="38">
        <v>2.4050632911392405E-2</v>
      </c>
      <c r="M63" s="38">
        <v>6.471648968142657E-2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537</v>
      </c>
      <c r="G64" s="38">
        <v>4.621024370095002E-3</v>
      </c>
      <c r="H64" s="37">
        <v>102</v>
      </c>
      <c r="I64" s="38">
        <v>4.4132917964693668E-3</v>
      </c>
      <c r="J64" s="38">
        <v>0.18994413407821228</v>
      </c>
      <c r="K64" s="37">
        <v>48</v>
      </c>
      <c r="L64" s="38">
        <v>3.5740878629932984E-3</v>
      </c>
      <c r="M64" s="38">
        <v>8.9385474860335198E-2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8825</v>
      </c>
      <c r="G65" s="38">
        <v>7.5941415393088255E-2</v>
      </c>
      <c r="H65" s="37">
        <v>1585</v>
      </c>
      <c r="I65" s="38">
        <v>6.8579093111803394E-2</v>
      </c>
      <c r="J65" s="38">
        <v>0.17960339943342776</v>
      </c>
      <c r="K65" s="37">
        <v>912</v>
      </c>
      <c r="L65" s="38">
        <v>6.7907669396872677E-2</v>
      </c>
      <c r="M65" s="38">
        <v>0.10334277620396601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311</v>
      </c>
      <c r="G66" s="38">
        <v>2.6762357152691723E-3</v>
      </c>
      <c r="H66" s="37">
        <v>47</v>
      </c>
      <c r="I66" s="38">
        <v>2.0335756317064729E-3</v>
      </c>
      <c r="J66" s="38">
        <v>0.15112540192926044</v>
      </c>
      <c r="K66" s="37">
        <v>2</v>
      </c>
      <c r="L66" s="38">
        <v>1.4892032762472079E-4</v>
      </c>
      <c r="M66" s="38">
        <v>6.4308681672025723E-3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377</v>
      </c>
      <c r="G67" s="38">
        <v>3.2441828445545916E-3</v>
      </c>
      <c r="H67" s="37">
        <v>76</v>
      </c>
      <c r="I67" s="38">
        <v>3.2883350640359986E-3</v>
      </c>
      <c r="J67" s="38">
        <v>0.20159151193633953</v>
      </c>
      <c r="K67" s="37">
        <v>39</v>
      </c>
      <c r="L67" s="38">
        <v>2.903946388682055E-3</v>
      </c>
      <c r="M67" s="38">
        <v>0.10344827586206896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6878</v>
      </c>
      <c r="G68" s="38">
        <v>5.918697507916839E-2</v>
      </c>
      <c r="H68" s="37">
        <v>1725</v>
      </c>
      <c r="I68" s="38">
        <v>7.4636552440290757E-2</v>
      </c>
      <c r="J68" s="38">
        <v>0.25079965106135504</v>
      </c>
      <c r="K68" s="37">
        <v>922</v>
      </c>
      <c r="L68" s="38">
        <v>6.8652271034996271E-2</v>
      </c>
      <c r="M68" s="38">
        <v>0.13405059610351847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47115</v>
      </c>
      <c r="G69" s="38">
        <v>0.40543680297397772</v>
      </c>
      <c r="H69" s="37">
        <v>8268</v>
      </c>
      <c r="I69" s="38">
        <v>0.35773624091381101</v>
      </c>
      <c r="J69" s="38">
        <v>0.17548551416746258</v>
      </c>
      <c r="K69" s="37">
        <v>5590</v>
      </c>
      <c r="L69" s="38">
        <v>0.41623231571109459</v>
      </c>
      <c r="M69" s="38">
        <v>0.11864586649686937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8571</v>
      </c>
      <c r="G70" s="38">
        <v>7.3755679471292857E-2</v>
      </c>
      <c r="H70" s="37">
        <v>1568</v>
      </c>
      <c r="I70" s="38">
        <v>6.7843544479058493E-2</v>
      </c>
      <c r="J70" s="38">
        <v>0.1829424804573562</v>
      </c>
      <c r="K70" s="37">
        <v>1039</v>
      </c>
      <c r="L70" s="38">
        <v>7.7364110201042446E-2</v>
      </c>
      <c r="M70" s="38">
        <v>0.12122272780305682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5897</v>
      </c>
      <c r="G71" s="38">
        <v>5.0745215475698748E-2</v>
      </c>
      <c r="H71" s="37">
        <v>1206</v>
      </c>
      <c r="I71" s="38">
        <v>5.2180685358255451E-2</v>
      </c>
      <c r="J71" s="38">
        <v>0.20451076818721384</v>
      </c>
      <c r="K71" s="37">
        <v>960</v>
      </c>
      <c r="L71" s="38">
        <v>7.1481757259865969E-2</v>
      </c>
      <c r="M71" s="38">
        <v>0.1627946413430558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2125</v>
      </c>
      <c r="G72" s="38">
        <v>1.8286176511083576E-2</v>
      </c>
      <c r="H72" s="37">
        <v>445</v>
      </c>
      <c r="I72" s="38">
        <v>1.9254067151263411E-2</v>
      </c>
      <c r="J72" s="38">
        <v>0.20941176470588235</v>
      </c>
      <c r="K72" s="37">
        <v>312</v>
      </c>
      <c r="L72" s="38">
        <v>2.323157110945644E-2</v>
      </c>
      <c r="M72" s="38">
        <v>0.14682352941176471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3098</v>
      </c>
      <c r="G73" s="38">
        <v>2.6659094038276196E-2</v>
      </c>
      <c r="H73" s="37">
        <v>560</v>
      </c>
      <c r="I73" s="38">
        <v>2.4229837313949464E-2</v>
      </c>
      <c r="J73" s="38">
        <v>0.18076178179470626</v>
      </c>
      <c r="K73" s="37">
        <v>171</v>
      </c>
      <c r="L73" s="38">
        <v>1.2732688011913627E-2</v>
      </c>
      <c r="M73" s="38">
        <v>5.5196901226597803E-2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2230</v>
      </c>
      <c r="G74" s="38">
        <v>1.9189728762219468E-2</v>
      </c>
      <c r="H74" s="37">
        <v>456</v>
      </c>
      <c r="I74" s="38">
        <v>1.9730010384215992E-2</v>
      </c>
      <c r="J74" s="38">
        <v>0.20448430493273542</v>
      </c>
      <c r="K74" s="37">
        <v>150</v>
      </c>
      <c r="L74" s="38">
        <v>1.1169024571854059E-2</v>
      </c>
      <c r="M74" s="38">
        <v>6.726457399103139E-2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8067</v>
      </c>
      <c r="G75" s="38">
        <v>6.9418628665840559E-2</v>
      </c>
      <c r="H75" s="37">
        <v>2041</v>
      </c>
      <c r="I75" s="38">
        <v>8.8309103496019378E-2</v>
      </c>
      <c r="J75" s="38">
        <v>0.2530060741291682</v>
      </c>
      <c r="K75" s="37">
        <v>968</v>
      </c>
      <c r="L75" s="38">
        <v>7.207743857036486E-2</v>
      </c>
      <c r="M75" s="38">
        <v>0.11999504152720962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5783</v>
      </c>
      <c r="G76" s="38">
        <v>4.9764215888751205E-2</v>
      </c>
      <c r="H76" s="37">
        <v>1321</v>
      </c>
      <c r="I76" s="38">
        <v>5.71564555209415E-2</v>
      </c>
      <c r="J76" s="38">
        <v>0.22842815147847137</v>
      </c>
      <c r="K76" s="37">
        <v>762</v>
      </c>
      <c r="L76" s="38">
        <v>5.6738644825018614E-2</v>
      </c>
      <c r="M76" s="38">
        <v>0.13176551962649144</v>
      </c>
    </row>
    <row r="77" spans="1:13" s="32" customFormat="1" ht="24.75" customHeight="1">
      <c r="A77" s="75" t="s">
        <v>43</v>
      </c>
      <c r="B77" s="75"/>
      <c r="C77" s="75"/>
      <c r="D77" s="75"/>
      <c r="E77" s="75"/>
      <c r="F77" s="37">
        <v>6</v>
      </c>
      <c r="G77" s="38">
        <v>5.1631557207765389E-5</v>
      </c>
      <c r="H77" s="37" t="s">
        <v>59</v>
      </c>
      <c r="I77" s="37" t="s">
        <v>59</v>
      </c>
      <c r="J77" s="37" t="s">
        <v>59</v>
      </c>
      <c r="K77" s="37" t="s">
        <v>59</v>
      </c>
      <c r="L77" s="37" t="s">
        <v>59</v>
      </c>
      <c r="M77" s="37" t="s">
        <v>59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2055</v>
      </c>
      <c r="G78" s="38">
        <v>1.7683808343659645E-2</v>
      </c>
      <c r="H78" s="37">
        <v>422</v>
      </c>
      <c r="I78" s="38">
        <v>1.8258913118726204E-2</v>
      </c>
      <c r="J78" s="38">
        <v>0.20535279805352799</v>
      </c>
      <c r="K78" s="37">
        <v>221</v>
      </c>
      <c r="L78" s="38">
        <v>1.6455696202531647E-2</v>
      </c>
      <c r="M78" s="38">
        <v>0.10754257907542579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6791</v>
      </c>
      <c r="G79" s="38">
        <v>5.8438317499655792E-2</v>
      </c>
      <c r="H79" s="37">
        <v>1692</v>
      </c>
      <c r="I79" s="38">
        <v>7.3208722741433016E-2</v>
      </c>
      <c r="J79" s="38">
        <v>0.24915329112060081</v>
      </c>
      <c r="K79" s="37">
        <v>642</v>
      </c>
      <c r="L79" s="38">
        <v>4.7803425167535371E-2</v>
      </c>
      <c r="M79" s="38">
        <v>9.4536887056398178E-2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794</v>
      </c>
      <c r="G80" s="38">
        <v>6.8325760704942857E-3</v>
      </c>
      <c r="H80" s="37">
        <v>185</v>
      </c>
      <c r="I80" s="38">
        <v>8.004499826929733E-3</v>
      </c>
      <c r="J80" s="38">
        <v>0.23299748110831234</v>
      </c>
      <c r="K80" s="37">
        <v>116</v>
      </c>
      <c r="L80" s="38">
        <v>8.6373790022338057E-3</v>
      </c>
      <c r="M80" s="38">
        <v>0.14609571788413098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1757</v>
      </c>
      <c r="G81" s="43">
        <v>1.511944100234063E-2</v>
      </c>
      <c r="H81" s="42">
        <v>419</v>
      </c>
      <c r="I81" s="43">
        <v>1.8129110418830044E-2</v>
      </c>
      <c r="J81" s="43">
        <v>0.23847467273762094</v>
      </c>
      <c r="K81" s="42">
        <v>253</v>
      </c>
      <c r="L81" s="43">
        <v>1.8838421444527177E-2</v>
      </c>
      <c r="M81" s="43">
        <v>0.14399544678429141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0" t="s">
        <v>36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</row>
    <row r="90" spans="1:13" ht="52.5" customHeight="1">
      <c r="A90" s="59" t="s">
        <v>56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3D9DE2-1DE6-4537-8CA1-AFC71E110E73}"/>
</file>

<file path=customXml/itemProps2.xml><?xml version="1.0" encoding="utf-8"?>
<ds:datastoreItem xmlns:ds="http://schemas.openxmlformats.org/officeDocument/2006/customXml" ds:itemID="{9E611C31-58E7-4F10-BD9E-D3A1EE140D40}"/>
</file>

<file path=customXml/itemProps3.xml><?xml version="1.0" encoding="utf-8"?>
<ds:datastoreItem xmlns:ds="http://schemas.openxmlformats.org/officeDocument/2006/customXml" ds:itemID="{45F7ADAD-01B7-4ED4-97EE-4E5CC0A5CA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2021-10-18T12:25:41Z</cp:lastPrinted>
  <dcterms:created xsi:type="dcterms:W3CDTF">2017-10-11T21:25:50Z</dcterms:created>
  <dcterms:modified xsi:type="dcterms:W3CDTF">2023-10-24T03:08:34Z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