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Sudeste\"/>
    </mc:Choice>
  </mc:AlternateContent>
  <xr:revisionPtr revIDLastSave="0" documentId="13_ncr:1_{048D1E0A-D845-4B0B-97F9-773CF9145B70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5" l="1"/>
  <c r="H15" i="45"/>
  <c r="H12" i="45"/>
  <c r="H11" i="45"/>
  <c r="D13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L11" i="45"/>
  <c r="H13" i="45"/>
  <c r="H14" i="45"/>
  <c r="D12" i="45"/>
  <c r="D14" i="45"/>
  <c r="D15" i="45"/>
  <c r="D16" i="45"/>
  <c r="D11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<sst xmlns="http://schemas.openxmlformats.org/spreadsheetml/2006/main" count="87" uniqueCount="62">
  <si>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</si>
  <si>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</si>
  <si>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</si>
  <si>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</si>
  <si>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</si>
  <si>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</si>
  <si>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</si>
  <si>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</si>
  <si>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</si>
  <si>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</si>
  <si>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</si>
  <si>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</si>
  <si>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</si>
  <si>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</si>
  <si>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</si>
  <si>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</si>
  <si>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</si>
  <si>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</si>
  <si>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</si>
  <si>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</si>
  <si>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</si>
  <si>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</si>
  <si>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</si>
  <si>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</si>
  <si>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</si>
  <si>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</si>
  <si>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</si>
  <si>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</si>
  <si>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</si>
  <si>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</si>
  <si>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</si>
  <si>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</si>
  <si>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</si>
  <si>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</si>
  <si>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</si>
  <si>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</si>
  <si>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</si>
  <si>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</si>
  <si>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</si>
  <si>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</si>
  <si>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</si>
  <si>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</si>
  <si>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</si>
  <si>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</si>
  <si>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</si>
  <si>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</si>
  <si>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</si>
  <si>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</si>
  <si>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</si>
  <si>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</si>
  <si>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</si>
  <si>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</si>
  <si>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</si>
  <si>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SUDESTE</t>
  </si>
  <si>
    <t>Número de unidades locais, pessoal ocupado assalariado, salário médio mensal, e as respectivas 
participações, por Região e Unidade da Federação, segundo os tipos de eventos demográficos - 2021/2011</t>
  </si>
  <si>
    <r>
      <t xml:space="preserve">Taxa de entrada, saída e sobrevivência¹ das unidade locais por UF da Região Sudeste - 2021 </t>
    </r>
    <r>
      <rPr>
        <b/>
        <sz val="11"/>
        <color rgb="FF00B050"/>
        <rFont val="Arial"/>
        <family val="2"/>
      </rPr>
      <t>(2011)</t>
    </r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</si>
  <si>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Sudeste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</si>
  <si>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</si>
  <si>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</si>
  <si>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SÃO PAULO</t>
  </si>
  <si>
    <t>-</t>
  </si>
  <si>
    <t>Entradas e saídas de unidades locais com indicação das respectivas participações e taxas, 
segundo as seções da CNAE 2.0 - São Paulo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</si>
</sst>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  <numFmt numFmtId="186" formatCode="###\ 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86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6" fontId="34" fillId="0" borderId="0" xfId="0" applyNumberFormat="1" applyFont="1" applyAlignment="1">
      <alignment wrapText="1"/>
    </xf>
    <xf numFmtId="186" fontId="34" fillId="0" borderId="31" xfId="0" applyNumberFormat="1" applyFont="1" applyBorder="1" applyAlignment="1">
      <alignment wrapText="1"/>
    </xf>
    <xf numFmtId="0" fontId="34" fillId="0" borderId="32" xfId="0" applyFont="1" applyBorder="1" applyAlignment="1">
      <alignment horizontal="left" wrapText="1" indent="1"/>
    </xf>
    <xf numFmtId="185" fontId="34" fillId="0" borderId="33" xfId="0" applyNumberFormat="1" applyFont="1" applyBorder="1" applyAlignment="1">
      <alignment horizontal="right" wrapText="1"/>
    </xf>
    <xf numFmtId="185" fontId="34" fillId="0" borderId="33" xfId="0" applyNumberFormat="1" applyFont="1" applyBorder="1" applyAlignment="1">
      <alignment wrapText="1"/>
    </xf>
    <xf numFmtId="186" fontId="34" fillId="0" borderId="33" xfId="0" applyNumberFormat="1" applyFont="1" applyBorder="1" applyAlignment="1">
      <alignment wrapText="1"/>
    </xf>
    <xf numFmtId="0" fontId="34" fillId="0" borderId="34" xfId="0" applyFont="1" applyBorder="1" applyAlignment="1">
      <alignment horizontal="left" wrapText="1"/>
    </xf>
    <xf numFmtId="185" fontId="34" fillId="0" borderId="35" xfId="0" applyNumberFormat="1" applyFont="1" applyBorder="1" applyAlignment="1">
      <alignment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[1]Sudeste!$I$15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[1]Sudeste!$J$14:$N$14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[1]Sudeste!$J$15:$N$15</c:f>
              <c:numCache>
                <c:formatCode>General</c:formatCode>
                <c:ptCount val="5"/>
                <c:pt idx="0">
                  <c:v>7.9414720202878292E-2</c:v>
                </c:pt>
                <c:pt idx="1">
                  <c:v>7.646560965976415E-2</c:v>
                </c:pt>
                <c:pt idx="2">
                  <c:v>8.4174175794528683E-2</c:v>
                </c:pt>
                <c:pt idx="3">
                  <c:v>7.7557986191916839E-2</c:v>
                </c:pt>
                <c:pt idx="4">
                  <c:v>8.0702032059229559E-2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6E-4221-AF34-13CD5AACCEF9}"/>
            </c:ext>
          </c:extLst>
        </c:ser>
        <c:ser>
          <c:idx val="1"/>
          <c:order val="1"/>
          <c:tx>
            <c:strRef>
              <c:f>[1]Sudeste!$I$16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[1]Sudeste!$J$14:$N$14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[1]Sudeste!$J$16:$N$16</c:f>
              <c:numCache>
                <c:formatCode>General</c:formatCode>
                <c:ptCount val="5"/>
                <c:pt idx="0">
                  <c:v>0.14300286608991389</c:v>
                </c:pt>
                <c:pt idx="1">
                  <c:v>0.13883445488693352</c:v>
                </c:pt>
                <c:pt idx="2">
                  <c:v>0.14443547803843798</c:v>
                </c:pt>
                <c:pt idx="3">
                  <c:v>0.12714678082272138</c:v>
                </c:pt>
                <c:pt idx="4">
                  <c:v>0.14822078709530681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6E-4221-AF34-13CD5AACC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10</xdr:col>
      <xdr:colOff>430541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201146</xdr:colOff>
      <xdr:row>34</xdr:row>
      <xdr:rowOff>78442</xdr:rowOff>
    </xdr:from>
    <xdr:to>
      <xdr:col>7</xdr:col>
      <xdr:colOff>604742</xdr:colOff>
      <xdr:row>50</xdr:row>
      <xdr:rowOff>145117</xdr:rowOff>
    </xdr:to>
    <xdr:pic>
      <xdr:nvPicPr>
        <xdr:cNvPr id="26" name="Imagem 25">
          <a:extLst>
            <a:ext uri="{FF2B5EF4-FFF2-40B4-BE49-F238E27FC236}">
              <a16:creationId xmlns:a16="http://schemas.microsoft.com/office/drawing/2014/main" id="{86286AE7-0BAC-4D84-BEB2-26B4797CB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6999" y="8034618"/>
          <a:ext cx="3934385" cy="2946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310484</xdr:colOff>
      <xdr:row>37</xdr:row>
      <xdr:rowOff>41176</xdr:rowOff>
    </xdr:from>
    <xdr:to>
      <xdr:col>9</xdr:col>
      <xdr:colOff>109468</xdr:colOff>
      <xdr:row>47</xdr:row>
      <xdr:rowOff>47735</xdr:rowOff>
    </xdr:to>
    <xdr:grpSp>
      <xdr:nvGrpSpPr>
        <xdr:cNvPr id="27" name="Agrupar 26">
          <a:extLst>
            <a:ext uri="{FF2B5EF4-FFF2-40B4-BE49-F238E27FC236}">
              <a16:creationId xmlns:a16="http://schemas.microsoft.com/office/drawing/2014/main" id="{12C95C91-65B2-4D0A-B15F-5845E284456F}"/>
            </a:ext>
          </a:extLst>
        </xdr:cNvPr>
        <xdr:cNvGrpSpPr>
          <a:grpSpLocks/>
        </xdr:cNvGrpSpPr>
      </xdr:nvGrpSpPr>
      <xdr:grpSpPr bwMode="auto">
        <a:xfrm>
          <a:off x="2397701" y="8431459"/>
          <a:ext cx="4652593" cy="1828733"/>
          <a:chOff x="1536181" y="579120"/>
          <a:chExt cx="4247651" cy="1778641"/>
        </a:xfrm>
      </xdr:grpSpPr>
      <xdr:cxnSp macro="">
        <xdr:nvCxnSpPr>
          <xdr:cNvPr id="28" name="Conector de Seta Reta 27">
            <a:extLst>
              <a:ext uri="{FF2B5EF4-FFF2-40B4-BE49-F238E27FC236}">
                <a16:creationId xmlns:a16="http://schemas.microsoft.com/office/drawing/2014/main" id="{70FBBA78-0820-4554-955B-F59A589CBA79}"/>
              </a:ext>
            </a:extLst>
          </xdr:cNvPr>
          <xdr:cNvCxnSpPr>
            <a:cxnSpLocks/>
          </xdr:cNvCxnSpPr>
        </xdr:nvCxnSpPr>
        <xdr:spPr bwMode="auto">
          <a:xfrm>
            <a:off x="4377733" y="2271632"/>
            <a:ext cx="78425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Conector de Seta Reta 28">
            <a:extLst>
              <a:ext uri="{FF2B5EF4-FFF2-40B4-BE49-F238E27FC236}">
                <a16:creationId xmlns:a16="http://schemas.microsoft.com/office/drawing/2014/main" id="{263A16EA-982D-40B0-A4C2-7F60D382E623}"/>
              </a:ext>
            </a:extLst>
          </xdr:cNvPr>
          <xdr:cNvCxnSpPr>
            <a:cxnSpLocks/>
          </xdr:cNvCxnSpPr>
        </xdr:nvCxnSpPr>
        <xdr:spPr>
          <a:xfrm>
            <a:off x="4996399" y="1435298"/>
            <a:ext cx="78743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0" name="Conector de Seta Reta 29">
            <a:extLst>
              <a:ext uri="{FF2B5EF4-FFF2-40B4-BE49-F238E27FC236}">
                <a16:creationId xmlns:a16="http://schemas.microsoft.com/office/drawing/2014/main" id="{BE16A966-FB9C-4994-B442-191DB9B71F1E}"/>
              </a:ext>
            </a:extLst>
          </xdr:cNvPr>
          <xdr:cNvCxnSpPr>
            <a:cxnSpLocks/>
          </xdr:cNvCxnSpPr>
        </xdr:nvCxnSpPr>
        <xdr:spPr bwMode="auto">
          <a:xfrm flipH="1">
            <a:off x="2266009" y="579120"/>
            <a:ext cx="1044624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Conector de Seta Reta 30">
            <a:extLst>
              <a:ext uri="{FF2B5EF4-FFF2-40B4-BE49-F238E27FC236}">
                <a16:creationId xmlns:a16="http://schemas.microsoft.com/office/drawing/2014/main" id="{3F59AE99-C042-402C-9E27-49EFCB4AD201}"/>
              </a:ext>
            </a:extLst>
          </xdr:cNvPr>
          <xdr:cNvCxnSpPr>
            <a:cxnSpLocks/>
          </xdr:cNvCxnSpPr>
        </xdr:nvCxnSpPr>
        <xdr:spPr bwMode="auto">
          <a:xfrm flipH="1">
            <a:off x="1536181" y="2357761"/>
            <a:ext cx="957302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631514</xdr:colOff>
      <xdr:row>35</xdr:row>
      <xdr:rowOff>170432</xdr:rowOff>
    </xdr:from>
    <xdr:to>
      <xdr:col>3</xdr:col>
      <xdr:colOff>674780</xdr:colOff>
      <xdr:row>38</xdr:row>
      <xdr:rowOff>117834</xdr:rowOff>
    </xdr:to>
    <xdr:sp macro="" textlink="">
      <xdr:nvSpPr>
        <xdr:cNvPr id="32" name="CaixaDeTexto 47">
          <a:extLst>
            <a:ext uri="{FF2B5EF4-FFF2-40B4-BE49-F238E27FC236}">
              <a16:creationId xmlns:a16="http://schemas.microsoft.com/office/drawing/2014/main" id="{4B34BC85-7117-466E-94FC-01C4CE656241}"/>
            </a:ext>
          </a:extLst>
        </xdr:cNvPr>
        <xdr:cNvSpPr txBox="1">
          <a:spLocks noChangeArrowheads="1"/>
        </xdr:cNvSpPr>
      </xdr:nvSpPr>
      <xdr:spPr bwMode="auto">
        <a:xfrm>
          <a:off x="1965014" y="8317108"/>
          <a:ext cx="1387972" cy="48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16,9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110020</xdr:colOff>
      <xdr:row>40</xdr:row>
      <xdr:rowOff>125738</xdr:rowOff>
    </xdr:from>
    <xdr:to>
      <xdr:col>11</xdr:col>
      <xdr:colOff>126689</xdr:colOff>
      <xdr:row>43</xdr:row>
      <xdr:rowOff>73140</xdr:rowOff>
    </xdr:to>
    <xdr:sp macro="" textlink="">
      <xdr:nvSpPr>
        <xdr:cNvPr id="33" name="CaixaDeTexto 47">
          <a:extLst>
            <a:ext uri="{FF2B5EF4-FFF2-40B4-BE49-F238E27FC236}">
              <a16:creationId xmlns:a16="http://schemas.microsoft.com/office/drawing/2014/main" id="{38831840-CD60-42DE-8C0B-A24D31456666}"/>
            </a:ext>
          </a:extLst>
        </xdr:cNvPr>
        <xdr:cNvSpPr txBox="1">
          <a:spLocks noChangeArrowheads="1"/>
        </xdr:cNvSpPr>
      </xdr:nvSpPr>
      <xdr:spPr bwMode="auto">
        <a:xfrm>
          <a:off x="6665461" y="9168885"/>
          <a:ext cx="1372581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16,9%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10,7%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79,9%)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1176618</xdr:colOff>
      <xdr:row>46</xdr:row>
      <xdr:rowOff>8722</xdr:rowOff>
    </xdr:from>
    <xdr:to>
      <xdr:col>2</xdr:col>
      <xdr:colOff>555858</xdr:colOff>
      <xdr:row>48</xdr:row>
      <xdr:rowOff>135418</xdr:rowOff>
    </xdr:to>
    <xdr:sp macro="" textlink="">
      <xdr:nvSpPr>
        <xdr:cNvPr id="34" name="CaixaDeTexto 47">
          <a:extLst>
            <a:ext uri="{FF2B5EF4-FFF2-40B4-BE49-F238E27FC236}">
              <a16:creationId xmlns:a16="http://schemas.microsoft.com/office/drawing/2014/main" id="{FBA10368-8536-418F-B677-8902C6ABCBD4}"/>
            </a:ext>
          </a:extLst>
        </xdr:cNvPr>
        <xdr:cNvSpPr txBox="1">
          <a:spLocks noChangeArrowheads="1"/>
        </xdr:cNvSpPr>
      </xdr:nvSpPr>
      <xdr:spPr bwMode="auto">
        <a:xfrm>
          <a:off x="1176618" y="10127634"/>
          <a:ext cx="138509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,2%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12,0% 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82,8%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,1%)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112058</xdr:colOff>
      <xdr:row>45</xdr:row>
      <xdr:rowOff>89646</xdr:rowOff>
    </xdr:from>
    <xdr:to>
      <xdr:col>10</xdr:col>
      <xdr:colOff>139933</xdr:colOff>
      <xdr:row>48</xdr:row>
      <xdr:rowOff>37048</xdr:rowOff>
    </xdr:to>
    <xdr:sp macro="" textlink="">
      <xdr:nvSpPr>
        <xdr:cNvPr id="35" name="CaixaDeTexto 47">
          <a:extLst>
            <a:ext uri="{FF2B5EF4-FFF2-40B4-BE49-F238E27FC236}">
              <a16:creationId xmlns:a16="http://schemas.microsoft.com/office/drawing/2014/main" id="{7CAB37DD-F106-4F3A-B986-0EA4F845E148}"/>
            </a:ext>
          </a:extLst>
        </xdr:cNvPr>
        <xdr:cNvSpPr txBox="1">
          <a:spLocks noChangeArrowheads="1"/>
        </xdr:cNvSpPr>
      </xdr:nvSpPr>
      <xdr:spPr bwMode="auto">
        <a:xfrm>
          <a:off x="6051176" y="10029264"/>
          <a:ext cx="1372581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17,7%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90</xdr:row>
      <xdr:rowOff>182217</xdr:rowOff>
    </xdr:from>
    <xdr:to>
      <xdr:col>12</xdr:col>
      <xdr:colOff>306456</xdr:colOff>
      <xdr:row>118</xdr:row>
      <xdr:rowOff>124238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97C2BF6-2814-4A1A-A9CF-26B09C95A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>
        <row r="14">
          <cell r="J14" t="str">
            <v>Sudeste</v>
          </cell>
          <cell r="K14" t="str">
            <v>Minas Gerais</v>
          </cell>
          <cell r="L14" t="str">
            <v>Espírito Santo</v>
          </cell>
          <cell r="M14" t="str">
            <v>Rio de Janeiro</v>
          </cell>
          <cell r="N14" t="str">
            <v>São Paulo</v>
          </cell>
        </row>
        <row r="15">
          <cell r="I15" t="str">
            <v>Unidades Locais</v>
          </cell>
          <cell r="J15">
            <v>7.9414720202878292E-2</v>
          </cell>
          <cell r="K15">
            <v>7.646560965976415E-2</v>
          </cell>
          <cell r="L15">
            <v>8.4174175794528683E-2</v>
          </cell>
          <cell r="M15">
            <v>7.7557986191916839E-2</v>
          </cell>
          <cell r="N15">
            <v>8.0702032059229559E-2</v>
          </cell>
        </row>
        <row r="16">
          <cell r="I16" t="str">
            <v>Pessoas Ocupadas Assalariadas</v>
          </cell>
          <cell r="J16">
            <v>0.14300286608991389</v>
          </cell>
          <cell r="K16">
            <v>0.13883445488693352</v>
          </cell>
          <cell r="L16">
            <v>0.14443547803843798</v>
          </cell>
          <cell r="M16">
            <v>0.12714678082272138</v>
          </cell>
          <cell r="N16">
            <v>0.14822078709530681</v>
          </cell>
        </row>
      </sheetData>
      <sheetData sheetId="3">
        <row r="14">
          <cell r="J14" t="str">
            <v>Sul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10" zoomScale="115" zoomScaleNormal="145" zoomScaleSheetLayoutView="115" zoomScalePageLayoutView="70" workbookViewId="0">
      <selection activeCell="N12" sqref="N12"/>
    </sheetView>
  </sheetViews>
  <sheetFormatPr defaultColWidth="8.85546875" defaultRowHeight="14.25"/>
  <cols>
    <col min="1" max="1" width="20" style="4" customWidth="1"/>
    <col min="2" max="2" width="11.28515625" style="4" customWidth="1"/>
    <col min="3" max="3" width="11.7109375" style="4" customWidth="1"/>
    <col min="4" max="4" width="10.7109375" style="4" customWidth="1"/>
    <col min="5" max="5" width="7.5703125" style="4" customWidth="1"/>
    <col min="6" max="6" width="12" style="4" customWidth="1"/>
    <col min="7" max="7" width="10.85546875" style="4" customWidth="1"/>
    <col min="8" max="8" width="10.7109375" style="4" customWidth="1"/>
    <col min="9" max="9" width="9.28515625" style="4" customWidth="1"/>
    <col min="10" max="11" width="10.8554687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0" t="s">
        <v>53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15.75">
      <c r="A2" s="70" t="s">
        <v>59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82" t="s">
        <v>35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ht="51.75" customHeight="1">
      <c r="A5" s="74" t="s">
        <v>54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7">
        <v>2021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5" t="s">
        <v>5</v>
      </c>
      <c r="B9" s="71" t="s">
        <v>6</v>
      </c>
      <c r="C9" s="72"/>
      <c r="D9" s="72"/>
      <c r="E9" s="72"/>
      <c r="F9" s="73" t="s">
        <v>27</v>
      </c>
      <c r="G9" s="73"/>
      <c r="H9" s="73"/>
      <c r="I9" s="73"/>
      <c r="J9" s="73" t="s">
        <v>39</v>
      </c>
      <c r="K9" s="73"/>
      <c r="L9" s="73"/>
      <c r="M9" s="71"/>
    </row>
    <row r="10" spans="1:13" ht="63.75" customHeight="1">
      <c r="A10" s="76"/>
      <c r="B10" s="7" t="str">
        <f>PROPER($A$1)</f>
        <v>Região Sudeste</v>
      </c>
      <c r="C10" s="7" t="str">
        <f>PROPER($A$2)</f>
        <v>São Paulo</v>
      </c>
      <c r="D10" s="7" t="s">
        <v>41</v>
      </c>
      <c r="E10" s="8" t="s">
        <v>42</v>
      </c>
      <c r="F10" s="7" t="str">
        <f>B10</f>
        <v>Região Sudeste</v>
      </c>
      <c r="G10" s="7" t="str">
        <f>PROPER($A$2)</f>
        <v>São Paulo</v>
      </c>
      <c r="H10" s="7" t="s">
        <v>41</v>
      </c>
      <c r="I10" s="8" t="s">
        <v>7</v>
      </c>
      <c r="J10" s="7" t="str">
        <f>F10</f>
        <v>Região Sudeste</v>
      </c>
      <c r="K10" s="7" t="str">
        <f>PROPER($A$2)</f>
        <v>São Paulo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60">
        <v>2839289</v>
      </c>
      <c r="C11" s="59">
        <v>1733106</v>
      </c>
      <c r="D11" s="10">
        <f>C11/B11</f>
        <v>0.61040140683107635</v>
      </c>
      <c r="E11" s="11">
        <v>1</v>
      </c>
      <c r="F11" s="51">
        <v>17696.398000000001</v>
      </c>
      <c r="G11" s="52">
        <v>10743.728999999999</v>
      </c>
      <c r="H11" s="12">
        <f xml:space="preserve"> G11/F11</f>
        <v>0.60711388837434599</v>
      </c>
      <c r="I11" s="56">
        <v>1</v>
      </c>
      <c r="J11" s="51">
        <v>3232</v>
      </c>
      <c r="K11" s="52">
        <v>3556</v>
      </c>
      <c r="L11" s="12">
        <f>K11/J11</f>
        <v>1.1002475247524752</v>
      </c>
      <c r="M11" s="13">
        <v>1</v>
      </c>
    </row>
    <row r="12" spans="1:13" ht="17.100000000000001" customHeight="1">
      <c r="A12" s="14" t="s">
        <v>3</v>
      </c>
      <c r="B12" s="64">
        <v>2351819</v>
      </c>
      <c r="C12" s="59">
        <v>1435783</v>
      </c>
      <c r="D12" s="10">
        <f t="shared" ref="D12:D16" si="0">C12/B12</f>
        <v>0.61049893720562676</v>
      </c>
      <c r="E12" s="11">
        <v>1</v>
      </c>
      <c r="F12" s="53">
        <v>17090.147000000001</v>
      </c>
      <c r="G12" s="48">
        <v>10415.713</v>
      </c>
      <c r="H12" s="16">
        <f t="shared" ref="H12:H16" si="1" xml:space="preserve"> G12/F12</f>
        <v>0.60945719191297765</v>
      </c>
      <c r="I12" s="17">
        <v>1</v>
      </c>
      <c r="J12" s="53">
        <v>3257</v>
      </c>
      <c r="K12" s="48">
        <v>3581</v>
      </c>
      <c r="L12" s="16">
        <f t="shared" ref="L12:L16" si="2">K12/J12</f>
        <v>1.0994780472827757</v>
      </c>
      <c r="M12" s="11">
        <v>1</v>
      </c>
    </row>
    <row r="13" spans="1:13" ht="17.100000000000001" customHeight="1">
      <c r="A13" s="14" t="s">
        <v>2</v>
      </c>
      <c r="B13" s="62">
        <v>487470</v>
      </c>
      <c r="C13" s="59">
        <v>297323</v>
      </c>
      <c r="D13" s="10">
        <f t="shared" si="0"/>
        <v>0.60993086754056658</v>
      </c>
      <c r="E13" s="11">
        <v>1</v>
      </c>
      <c r="F13" s="53">
        <v>606.25099999999998</v>
      </c>
      <c r="G13" s="49">
        <v>328.01600000000002</v>
      </c>
      <c r="H13" s="16">
        <f t="shared" si="1"/>
        <v>0.54105642712341928</v>
      </c>
      <c r="I13" s="17">
        <v>1</v>
      </c>
      <c r="J13" s="53">
        <v>1973</v>
      </c>
      <c r="K13" s="49">
        <v>2175</v>
      </c>
      <c r="L13" s="16">
        <f t="shared" si="2"/>
        <v>1.1023821591485048</v>
      </c>
      <c r="M13" s="11">
        <v>1</v>
      </c>
    </row>
    <row r="14" spans="1:13" ht="17.100000000000001" customHeight="1">
      <c r="A14" s="21" t="s">
        <v>37</v>
      </c>
      <c r="B14" s="62">
        <v>410184</v>
      </c>
      <c r="C14" s="59">
        <v>249054</v>
      </c>
      <c r="D14" s="10">
        <f t="shared" si="0"/>
        <v>0.60717629161547015</v>
      </c>
      <c r="E14" s="11">
        <v>1</v>
      </c>
      <c r="F14" s="53">
        <v>542.96</v>
      </c>
      <c r="G14" s="48">
        <v>292.678</v>
      </c>
      <c r="H14" s="16">
        <f t="shared" si="1"/>
        <v>0.53904155002210108</v>
      </c>
      <c r="I14" s="17">
        <v>1</v>
      </c>
      <c r="J14" s="53">
        <v>2007</v>
      </c>
      <c r="K14" s="48">
        <v>2214</v>
      </c>
      <c r="L14" s="16">
        <f t="shared" si="2"/>
        <v>1.1031390134529149</v>
      </c>
      <c r="M14" s="11">
        <v>1</v>
      </c>
    </row>
    <row r="15" spans="1:13" ht="17.100000000000001" customHeight="1">
      <c r="A15" s="21" t="s">
        <v>38</v>
      </c>
      <c r="B15" s="63">
        <v>77286</v>
      </c>
      <c r="C15" s="59">
        <v>48269</v>
      </c>
      <c r="D15" s="10">
        <f t="shared" si="0"/>
        <v>0.62455037134798019</v>
      </c>
      <c r="E15" s="11">
        <v>1</v>
      </c>
      <c r="F15" s="54">
        <v>63.290999999999997</v>
      </c>
      <c r="G15" s="48">
        <v>35.338000000000001</v>
      </c>
      <c r="H15" s="16">
        <f t="shared" si="1"/>
        <v>0.55834162835158241</v>
      </c>
      <c r="I15" s="17">
        <v>1</v>
      </c>
      <c r="J15" s="54">
        <v>1791</v>
      </c>
      <c r="K15" s="48">
        <v>1974</v>
      </c>
      <c r="L15" s="16">
        <f t="shared" si="2"/>
        <v>1.102177554438861</v>
      </c>
      <c r="M15" s="11">
        <v>1</v>
      </c>
    </row>
    <row r="16" spans="1:13" ht="17.100000000000001" customHeight="1">
      <c r="A16" s="65" t="s">
        <v>1</v>
      </c>
      <c r="B16" s="50">
        <v>329491</v>
      </c>
      <c r="C16" s="50">
        <v>207448</v>
      </c>
      <c r="D16" s="19">
        <f t="shared" si="0"/>
        <v>0.6296014155166606</v>
      </c>
      <c r="E16" s="57">
        <v>1</v>
      </c>
      <c r="F16" s="55">
        <v>335.98</v>
      </c>
      <c r="G16" s="50">
        <v>192.24700000000001</v>
      </c>
      <c r="H16" s="19">
        <f t="shared" si="1"/>
        <v>0.57219774986606342</v>
      </c>
      <c r="I16" s="57">
        <v>1</v>
      </c>
      <c r="J16" s="55">
        <v>1879</v>
      </c>
      <c r="K16" s="50">
        <v>2072</v>
      </c>
      <c r="L16" s="19">
        <f t="shared" si="2"/>
        <v>1.1027142096860032</v>
      </c>
      <c r="M16" s="20">
        <v>1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77">
        <v>2011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5" t="s">
        <v>5</v>
      </c>
      <c r="B20" s="71" t="s">
        <v>6</v>
      </c>
      <c r="C20" s="72"/>
      <c r="D20" s="72"/>
      <c r="E20" s="72"/>
      <c r="F20" s="73" t="s">
        <v>27</v>
      </c>
      <c r="G20" s="73"/>
      <c r="H20" s="73"/>
      <c r="I20" s="73"/>
      <c r="J20" s="73" t="s">
        <v>39</v>
      </c>
      <c r="K20" s="73"/>
      <c r="L20" s="73"/>
      <c r="M20" s="71"/>
    </row>
    <row r="21" spans="1:13" ht="60" customHeight="1">
      <c r="A21" s="76"/>
      <c r="B21" s="7" t="str">
        <f>B10</f>
        <v>Região Sudeste</v>
      </c>
      <c r="C21" s="7" t="str">
        <f>PROPER($A$2)</f>
        <v>São Paulo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Sudeste</v>
      </c>
      <c r="G21" s="7" t="str">
        <f>PROPER($A$2)</f>
        <v>São Paulo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Sudeste</v>
      </c>
      <c r="K21" s="7" t="str">
        <f>PROPER($A$2)</f>
        <v>São Paulo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60">
        <v>2539157</v>
      </c>
      <c r="C22" s="48">
        <v>1549118</v>
      </c>
      <c r="D22" s="10">
        <f>C22/B22</f>
        <v>0.61009145948832622</v>
      </c>
      <c r="E22" s="11">
        <v>1</v>
      </c>
      <c r="F22" s="51">
        <v>17666.473000000002</v>
      </c>
      <c r="G22" s="52">
        <v>10535.055</v>
      </c>
      <c r="H22" s="12">
        <f>G22/F22</f>
        <v>0.5963304050559497</v>
      </c>
      <c r="I22" s="56">
        <v>1</v>
      </c>
      <c r="J22" s="51">
        <v>1822</v>
      </c>
      <c r="K22" s="52">
        <v>1964</v>
      </c>
      <c r="L22" s="12">
        <f>K22/J22</f>
        <v>1.0779363336992316</v>
      </c>
      <c r="M22" s="13">
        <v>1</v>
      </c>
    </row>
    <row r="23" spans="1:13" ht="17.100000000000001" customHeight="1">
      <c r="A23" s="61" t="s">
        <v>3</v>
      </c>
      <c r="B23" s="59">
        <v>2058523</v>
      </c>
      <c r="C23" s="48">
        <v>1256145</v>
      </c>
      <c r="D23" s="10">
        <f t="shared" ref="D23:D27" si="3">C23/B23</f>
        <v>0.61021664562407119</v>
      </c>
      <c r="E23" s="11">
        <v>1</v>
      </c>
      <c r="F23" s="53">
        <v>16834.89</v>
      </c>
      <c r="G23" s="48">
        <v>10060.754999999999</v>
      </c>
      <c r="H23" s="16">
        <f t="shared" ref="H23:H27" si="4">G23/F23</f>
        <v>0.59761334941897448</v>
      </c>
      <c r="I23" s="17">
        <v>1</v>
      </c>
      <c r="J23" s="53">
        <v>1831</v>
      </c>
      <c r="K23" s="48">
        <v>1973</v>
      </c>
      <c r="L23" s="16">
        <f t="shared" ref="L23:L27" si="5">K23/J23</f>
        <v>1.0775532495903877</v>
      </c>
      <c r="M23" s="11">
        <v>1</v>
      </c>
    </row>
    <row r="24" spans="1:13" ht="17.100000000000001" customHeight="1">
      <c r="A24" s="14" t="s">
        <v>2</v>
      </c>
      <c r="B24" s="62">
        <v>480634</v>
      </c>
      <c r="C24" s="49">
        <v>292973</v>
      </c>
      <c r="D24" s="10">
        <f t="shared" si="3"/>
        <v>0.60955529571357836</v>
      </c>
      <c r="E24" s="11">
        <v>1</v>
      </c>
      <c r="F24" s="53">
        <v>831.58299999999997</v>
      </c>
      <c r="G24" s="49">
        <v>474.3</v>
      </c>
      <c r="H24" s="16">
        <f t="shared" si="4"/>
        <v>0.57035797990098402</v>
      </c>
      <c r="I24" s="17">
        <v>1</v>
      </c>
      <c r="J24" s="53">
        <v>1484</v>
      </c>
      <c r="K24" s="49">
        <v>1652</v>
      </c>
      <c r="L24" s="16">
        <f t="shared" si="5"/>
        <v>1.1132075471698113</v>
      </c>
      <c r="M24" s="11">
        <v>1</v>
      </c>
    </row>
    <row r="25" spans="1:13" ht="17.100000000000001" customHeight="1">
      <c r="A25" s="21" t="s">
        <v>37</v>
      </c>
      <c r="B25" s="62">
        <v>366429</v>
      </c>
      <c r="C25" s="48">
        <v>223478</v>
      </c>
      <c r="D25" s="10">
        <f t="shared" si="3"/>
        <v>0.60988076817064152</v>
      </c>
      <c r="E25" s="11">
        <v>1</v>
      </c>
      <c r="F25" s="53">
        <v>754.96500000000003</v>
      </c>
      <c r="G25" s="48">
        <v>430.86399999999998</v>
      </c>
      <c r="H25" s="16">
        <f t="shared" si="4"/>
        <v>0.57070725132953182</v>
      </c>
      <c r="I25" s="17">
        <v>1</v>
      </c>
      <c r="J25" s="53">
        <v>1514</v>
      </c>
      <c r="K25" s="48">
        <v>1696</v>
      </c>
      <c r="L25" s="16">
        <f t="shared" si="5"/>
        <v>1.120211360634082</v>
      </c>
      <c r="M25" s="11">
        <v>1</v>
      </c>
    </row>
    <row r="26" spans="1:13" ht="17.100000000000001" customHeight="1">
      <c r="A26" s="21" t="s">
        <v>38</v>
      </c>
      <c r="B26" s="63">
        <v>114205</v>
      </c>
      <c r="C26" s="48">
        <v>69495</v>
      </c>
      <c r="D26" s="10">
        <f t="shared" si="3"/>
        <v>0.6085110109014491</v>
      </c>
      <c r="E26" s="11">
        <v>1</v>
      </c>
      <c r="F26" s="54">
        <v>76.617999999999995</v>
      </c>
      <c r="G26" s="48">
        <v>43.436</v>
      </c>
      <c r="H26" s="16">
        <f t="shared" si="4"/>
        <v>0.56691639040434372</v>
      </c>
      <c r="I26" s="17">
        <v>1</v>
      </c>
      <c r="J26" s="54">
        <v>1283</v>
      </c>
      <c r="K26" s="48">
        <v>1352</v>
      </c>
      <c r="L26" s="16">
        <f t="shared" si="5"/>
        <v>1.0537802026500389</v>
      </c>
      <c r="M26" s="11">
        <v>1</v>
      </c>
    </row>
    <row r="27" spans="1:13" ht="17.100000000000001" customHeight="1">
      <c r="A27" s="18" t="s">
        <v>1</v>
      </c>
      <c r="B27" s="66">
        <v>445915</v>
      </c>
      <c r="C27" s="50">
        <v>266867</v>
      </c>
      <c r="D27" s="19">
        <f t="shared" si="3"/>
        <v>0.59847056053283698</v>
      </c>
      <c r="E27" s="57">
        <v>1</v>
      </c>
      <c r="F27" s="55">
        <v>279.56200000000001</v>
      </c>
      <c r="G27" s="50">
        <v>173.88800000000001</v>
      </c>
      <c r="H27" s="19">
        <f t="shared" si="4"/>
        <v>0.6220015595824897</v>
      </c>
      <c r="I27" s="57">
        <v>1</v>
      </c>
      <c r="J27" s="55">
        <v>1418</v>
      </c>
      <c r="K27" s="50">
        <v>1609</v>
      </c>
      <c r="L27" s="19">
        <f t="shared" si="5"/>
        <v>1.1346967559943582</v>
      </c>
      <c r="M27" s="20">
        <v>1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85" t="s">
        <v>55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84" t="s">
        <v>51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7" t="s">
        <v>61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80" t="s">
        <v>31</v>
      </c>
      <c r="B60" s="80"/>
      <c r="C60" s="80"/>
      <c r="D60" s="80"/>
      <c r="E60" s="75"/>
      <c r="F60" s="68" t="s">
        <v>25</v>
      </c>
      <c r="G60" s="79"/>
      <c r="H60" s="68" t="s">
        <v>2</v>
      </c>
      <c r="I60" s="69"/>
      <c r="J60" s="79"/>
      <c r="K60" s="68" t="s">
        <v>1</v>
      </c>
      <c r="L60" s="69"/>
      <c r="M60" s="69"/>
    </row>
    <row r="61" spans="1:13" s="3" customFormat="1" ht="42.75">
      <c r="A61" s="81"/>
      <c r="B61" s="81"/>
      <c r="C61" s="81"/>
      <c r="D61" s="81"/>
      <c r="E61" s="76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1733106</v>
      </c>
      <c r="G62" s="34">
        <v>1</v>
      </c>
      <c r="H62" s="33">
        <v>297323</v>
      </c>
      <c r="I62" s="34">
        <v>1</v>
      </c>
      <c r="J62" s="34">
        <v>0.1715550000980898</v>
      </c>
      <c r="K62" s="33">
        <v>207448</v>
      </c>
      <c r="L62" s="34">
        <v>1</v>
      </c>
      <c r="M62" s="34">
        <v>0.11969723721457315</v>
      </c>
    </row>
    <row r="63" spans="1:13" s="32" customFormat="1" ht="15" customHeight="1">
      <c r="A63" s="35" t="s">
        <v>9</v>
      </c>
      <c r="B63" s="36"/>
      <c r="C63" s="36"/>
      <c r="D63" s="36"/>
      <c r="F63" s="37">
        <v>12311</v>
      </c>
      <c r="G63" s="38">
        <v>7.1034316423807895E-3</v>
      </c>
      <c r="H63" s="37">
        <v>1514</v>
      </c>
      <c r="I63" s="38">
        <v>5.0921052189033473E-3</v>
      </c>
      <c r="J63" s="38">
        <v>0.12297944927300788</v>
      </c>
      <c r="K63" s="37">
        <v>819</v>
      </c>
      <c r="L63" s="38">
        <v>3.9479773244379315E-3</v>
      </c>
      <c r="M63" s="38">
        <v>6.6525871172122497E-2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1614</v>
      </c>
      <c r="G64" s="38">
        <v>9.3127598658131704E-4</v>
      </c>
      <c r="H64" s="37">
        <v>146</v>
      </c>
      <c r="I64" s="38">
        <v>4.9104845571987363E-4</v>
      </c>
      <c r="J64" s="38">
        <v>9.0458488228004952E-2</v>
      </c>
      <c r="K64" s="37">
        <v>110</v>
      </c>
      <c r="L64" s="38">
        <v>5.3025336469862325E-4</v>
      </c>
      <c r="M64" s="38">
        <v>6.8153655514250316E-2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118242</v>
      </c>
      <c r="G65" s="38">
        <v>6.8225486496498192E-2</v>
      </c>
      <c r="H65" s="37">
        <v>13500</v>
      </c>
      <c r="I65" s="38">
        <v>4.5405165426152701E-2</v>
      </c>
      <c r="J65" s="38">
        <v>0.11417262901507079</v>
      </c>
      <c r="K65" s="37">
        <v>10604</v>
      </c>
      <c r="L65" s="38">
        <v>5.1116424356947285E-2</v>
      </c>
      <c r="M65" s="38">
        <v>8.9680485783393382E-2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1675</v>
      </c>
      <c r="G66" s="38">
        <v>9.6647291048556749E-4</v>
      </c>
      <c r="H66" s="37">
        <v>177</v>
      </c>
      <c r="I66" s="38">
        <v>5.9531216892066876E-4</v>
      </c>
      <c r="J66" s="38">
        <v>0.10567164179104478</v>
      </c>
      <c r="K66" s="37">
        <v>59</v>
      </c>
      <c r="L66" s="38">
        <v>2.8440862288380702E-4</v>
      </c>
      <c r="M66" s="38">
        <v>3.5223880597014923E-2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4833</v>
      </c>
      <c r="G67" s="38">
        <v>2.7886349709711927E-3</v>
      </c>
      <c r="H67" s="37">
        <v>689</v>
      </c>
      <c r="I67" s="38">
        <v>2.3173451095273492E-3</v>
      </c>
      <c r="J67" s="38">
        <v>0.1425615559693772</v>
      </c>
      <c r="K67" s="37">
        <v>388</v>
      </c>
      <c r="L67" s="38">
        <v>1.870348231846053E-3</v>
      </c>
      <c r="M67" s="38">
        <v>8.028139871715291E-2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96243</v>
      </c>
      <c r="G68" s="38">
        <v>5.5532090939619388E-2</v>
      </c>
      <c r="H68" s="37">
        <v>17380</v>
      </c>
      <c r="I68" s="38">
        <v>5.8454946304187703E-2</v>
      </c>
      <c r="J68" s="38">
        <v>0.18058456199411904</v>
      </c>
      <c r="K68" s="37">
        <v>11142</v>
      </c>
      <c r="L68" s="38">
        <v>5.3709845358836911E-2</v>
      </c>
      <c r="M68" s="38">
        <v>0.11576945855802499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568663</v>
      </c>
      <c r="G69" s="38">
        <v>0.32811784160922647</v>
      </c>
      <c r="H69" s="37">
        <v>85274</v>
      </c>
      <c r="I69" s="38">
        <v>0.28680593159627743</v>
      </c>
      <c r="J69" s="38">
        <v>0.14995524590135106</v>
      </c>
      <c r="K69" s="37">
        <v>67645</v>
      </c>
      <c r="L69" s="38">
        <v>0.32608171686398518</v>
      </c>
      <c r="M69" s="38">
        <v>0.11895445984704474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80402</v>
      </c>
      <c r="G70" s="38">
        <v>4.6391853700812301E-2</v>
      </c>
      <c r="H70" s="37">
        <v>11741</v>
      </c>
      <c r="I70" s="38">
        <v>3.9489040538404359E-2</v>
      </c>
      <c r="J70" s="38">
        <v>0.14602870575358823</v>
      </c>
      <c r="K70" s="37">
        <v>10931</v>
      </c>
      <c r="L70" s="38">
        <v>5.2692722995642281E-2</v>
      </c>
      <c r="M70" s="38">
        <v>0.13595432949429118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94758</v>
      </c>
      <c r="G71" s="38">
        <v>5.4675247792114273E-2</v>
      </c>
      <c r="H71" s="37">
        <v>14692</v>
      </c>
      <c r="I71" s="38">
        <v>4.9414273366002633E-2</v>
      </c>
      <c r="J71" s="38">
        <v>0.15504759492602208</v>
      </c>
      <c r="K71" s="37">
        <v>15898</v>
      </c>
      <c r="L71" s="38">
        <v>7.6636072654351933E-2</v>
      </c>
      <c r="M71" s="38">
        <v>0.16777475252749108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90871</v>
      </c>
      <c r="G72" s="38">
        <v>5.2432453641035229E-2</v>
      </c>
      <c r="H72" s="37">
        <v>21682</v>
      </c>
      <c r="I72" s="38">
        <v>7.2924059019988358E-2</v>
      </c>
      <c r="J72" s="38">
        <v>0.2386019742272012</v>
      </c>
      <c r="K72" s="37">
        <v>13062</v>
      </c>
      <c r="L72" s="38">
        <v>6.2965176815394708E-2</v>
      </c>
      <c r="M72" s="38">
        <v>0.14374222799352929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76849</v>
      </c>
      <c r="G73" s="38">
        <v>4.4341777133077839E-2</v>
      </c>
      <c r="H73" s="37">
        <v>12780</v>
      </c>
      <c r="I73" s="38">
        <v>4.2983556603424559E-2</v>
      </c>
      <c r="J73" s="38">
        <v>0.16630014704160107</v>
      </c>
      <c r="K73" s="37">
        <v>10581</v>
      </c>
      <c r="L73" s="38">
        <v>5.1005553198873933E-2</v>
      </c>
      <c r="M73" s="38">
        <v>0.13768559122434904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61540</v>
      </c>
      <c r="G74" s="38">
        <v>3.5508503230616016E-2</v>
      </c>
      <c r="H74" s="37">
        <v>9551</v>
      </c>
      <c r="I74" s="38">
        <v>3.2123313702606258E-2</v>
      </c>
      <c r="J74" s="38">
        <v>0.15519987000324992</v>
      </c>
      <c r="K74" s="37">
        <v>3611</v>
      </c>
      <c r="L74" s="38">
        <v>1.7406771817515716E-2</v>
      </c>
      <c r="M74" s="38">
        <v>5.8677283067923303E-2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163688</v>
      </c>
      <c r="G75" s="38">
        <v>9.4447771803917363E-2</v>
      </c>
      <c r="H75" s="37">
        <v>35247</v>
      </c>
      <c r="I75" s="38">
        <v>0.11854784190930402</v>
      </c>
      <c r="J75" s="38">
        <v>0.21533038463418211</v>
      </c>
      <c r="K75" s="37">
        <v>18517</v>
      </c>
      <c r="L75" s="38">
        <v>8.9260923219312796E-2</v>
      </c>
      <c r="M75" s="38">
        <v>0.1131237476174185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153928</v>
      </c>
      <c r="G76" s="38">
        <v>8.8816263979237281E-2</v>
      </c>
      <c r="H76" s="37">
        <v>31732</v>
      </c>
      <c r="I76" s="38">
        <v>0.10672568217056871</v>
      </c>
      <c r="J76" s="38">
        <v>0.20614832908892469</v>
      </c>
      <c r="K76" s="37">
        <v>22595</v>
      </c>
      <c r="L76" s="38">
        <v>0.10891886159423084</v>
      </c>
      <c r="M76" s="38">
        <v>0.14678940803492541</v>
      </c>
    </row>
    <row r="77" spans="1:13" s="32" customFormat="1" ht="24.75" customHeight="1">
      <c r="A77" s="83" t="s">
        <v>43</v>
      </c>
      <c r="B77" s="83"/>
      <c r="C77" s="83"/>
      <c r="D77" s="83"/>
      <c r="E77" s="83"/>
      <c r="F77" s="37">
        <v>90</v>
      </c>
      <c r="G77" s="38">
        <v>5.1929887727582731E-5</v>
      </c>
      <c r="H77" s="37" t="s">
        <v>60</v>
      </c>
      <c r="I77" s="37" t="s">
        <v>60</v>
      </c>
      <c r="J77" s="37" t="s">
        <v>60</v>
      </c>
      <c r="K77" s="37">
        <v>4</v>
      </c>
      <c r="L77" s="38">
        <v>1.9281940534495393E-5</v>
      </c>
      <c r="M77" s="38">
        <v>4.4444444444444446E-2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45538</v>
      </c>
      <c r="G78" s="38">
        <v>2.6275369192651804E-2</v>
      </c>
      <c r="H78" s="37">
        <v>8791</v>
      </c>
      <c r="I78" s="38">
        <v>2.9567171056393216E-2</v>
      </c>
      <c r="J78" s="38">
        <v>0.19304756467126355</v>
      </c>
      <c r="K78" s="37">
        <v>5614</v>
      </c>
      <c r="L78" s="38">
        <v>2.7062203540164281E-2</v>
      </c>
      <c r="M78" s="38">
        <v>0.12328165488163731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108893</v>
      </c>
      <c r="G79" s="38">
        <v>6.2831125159107409E-2</v>
      </c>
      <c r="H79" s="37">
        <v>21630</v>
      </c>
      <c r="I79" s="38">
        <v>7.2749165049457998E-2</v>
      </c>
      <c r="J79" s="38">
        <v>0.19863535764466037</v>
      </c>
      <c r="K79" s="37">
        <v>7403</v>
      </c>
      <c r="L79" s="38">
        <v>3.5686051444217347E-2</v>
      </c>
      <c r="M79" s="38">
        <v>6.7984167944679638E-2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18344</v>
      </c>
      <c r="G80" s="38">
        <v>1.0584465116386419E-2</v>
      </c>
      <c r="H80" s="37">
        <v>3893</v>
      </c>
      <c r="I80" s="38">
        <v>1.3093504370667591E-2</v>
      </c>
      <c r="J80" s="38">
        <v>0.21222197993894462</v>
      </c>
      <c r="K80" s="37">
        <v>2888</v>
      </c>
      <c r="L80" s="38">
        <v>1.3921561065905672E-2</v>
      </c>
      <c r="M80" s="38">
        <v>0.15743567378979503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34624</v>
      </c>
      <c r="G81" s="43">
        <v>1.9978004807553604E-2</v>
      </c>
      <c r="H81" s="42">
        <v>6904</v>
      </c>
      <c r="I81" s="43">
        <v>2.3220537933493206E-2</v>
      </c>
      <c r="J81" s="43">
        <v>0.1993992606284658</v>
      </c>
      <c r="K81" s="42">
        <v>5577</v>
      </c>
      <c r="L81" s="43">
        <v>2.6883845590220199E-2</v>
      </c>
      <c r="M81" s="43">
        <v>0.16107324399260628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8" t="s">
        <v>36</v>
      </c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</row>
    <row r="90" spans="1:13" ht="52.5" customHeight="1">
      <c r="A90" s="67" t="s">
        <v>56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68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234FCC0-D2D6-457A-9377-7D0C46AA7A95}"/>
</file>

<file path=customXml/itemProps2.xml><?xml version="1.0" encoding="utf-8"?>
<ds:datastoreItem xmlns:ds="http://schemas.openxmlformats.org/officeDocument/2006/customXml" ds:itemID="{5FC9AFEA-0D7B-4766-9617-C44598717CDF}"/>
</file>

<file path=customXml/itemProps3.xml><?xml version="1.0" encoding="utf-8"?>
<ds:datastoreItem xmlns:ds="http://schemas.openxmlformats.org/officeDocument/2006/customXml" ds:itemID="{B680EE19-EAE5-403E-8617-E49F0385DA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2021-10-18T15:46:28Z</cp:lastPrinted>
  <dcterms:created xsi:type="dcterms:W3CDTF">2017-10-11T21:25:50Z</dcterms:created>
  <dcterms:modified xsi:type="dcterms:W3CDTF">2023-10-24T02:26:27Z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