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6250423A-E69C-4800-A1A8-3823B33D4A85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5" l="1"/>
  <c r="L11" i="45" l="1"/>
  <c r="H11" i="45"/>
  <c r="L8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<sst xmlns="http://schemas.openxmlformats.org/spreadsheetml/2006/main" count="93" uniqueCount="62">
  <si>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</si>
  <si>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</si>
  <si>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</si>
  <si>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</si>
  <si>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</si>
  <si>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</si>
  <si>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</si>
  <si>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</si>
  <si>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</si>
  <si>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</si>
  <si>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</si>
  <si>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</si>
  <si>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</si>
  <si>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</si>
  <si>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</si>
  <si>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</si>
  <si>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</si>
  <si>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</si>
  <si>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</si>
  <si>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</si>
  <si>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</si>
  <si>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</si>
  <si>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</si>
  <si>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</si>
  <si>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</si>
  <si>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</si>
  <si>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</si>
  <si>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</si>
  <si>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</si>
  <si>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</si>
  <si>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</si>
  <si>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</si>
  <si>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</si>
  <si>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</si>
  <si>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</si>
  <si>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</si>
  <si>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</si>
  <si>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</si>
  <si>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</si>
  <si>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</si>
  <si>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</si>
  <si>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</si>
  <si>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</si>
  <si>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</si>
  <si>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</si>
  <si>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</si>
  <si>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</si>
  <si>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</si>
  <si>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</si>
  <si>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</si>
  <si>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</si>
  <si>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</si>
  <si>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</si>
  <si>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</si>
  <si>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</si>
  <si>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</si>
  <si>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</si>
  <si>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</si>
  <si>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</si>
  <si>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AMAZONAS</t>
  </si>
  <si>
    <t>-</t>
  </si>
  <si>
    <t>Entradas e saídas de unidades locais com indicação das respectivas participações e taxas, 
segundo as seções da CNAE 2.0 - Amazonas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</si>
</sst>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" fontId="34" fillId="0" borderId="0" xfId="0" applyNumberFormat="1" applyFont="1" applyAlignment="1">
      <alignment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290750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45" zoomScaleNormal="145" zoomScaleSheetLayoutView="145" zoomScalePageLayoutView="70" workbookViewId="0">
      <selection activeCell="A59" sqref="A59"/>
    </sheetView>
  </sheetViews>
  <sheetFormatPr defaultColWidth="8.85546875" defaultRowHeight="14.25"/>
  <cols>
    <col min="1" max="1" width="20" style="4" customWidth="1"/>
    <col min="2" max="2" width="10.140625" style="4" customWidth="1"/>
    <col min="3" max="3" width="10.5703125" style="4" customWidth="1"/>
    <col min="4" max="4" width="10.7109375" style="4" customWidth="1"/>
    <col min="5" max="5" width="7.5703125" style="4" customWidth="1"/>
    <col min="6" max="6" width="11.140625" style="4" customWidth="1"/>
    <col min="7" max="7" width="11.5703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81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15.75">
      <c r="A2" s="81" t="s">
        <v>59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7" t="s">
        <v>35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 ht="51.75" customHeight="1">
      <c r="A5" s="82" t="s">
        <v>55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2">
        <v>2021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3" t="s">
        <v>5</v>
      </c>
      <c r="B9" s="75" t="s">
        <v>6</v>
      </c>
      <c r="C9" s="76"/>
      <c r="D9" s="76"/>
      <c r="E9" s="76"/>
      <c r="F9" s="77" t="s">
        <v>27</v>
      </c>
      <c r="G9" s="77"/>
      <c r="H9" s="77"/>
      <c r="I9" s="77"/>
      <c r="J9" s="77" t="s">
        <v>39</v>
      </c>
      <c r="K9" s="77"/>
      <c r="L9" s="77"/>
      <c r="M9" s="75"/>
    </row>
    <row r="10" spans="1:13" ht="63.75" customHeight="1">
      <c r="A10" s="74"/>
      <c r="B10" s="7" t="str">
        <f>PROPER($A$1)</f>
        <v>Região Norte</v>
      </c>
      <c r="C10" s="7" t="str">
        <f>PROPER($A$2)</f>
        <v>Amazonas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Amazonas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Amazonas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7">
        <v>219301</v>
      </c>
      <c r="C11" s="44">
        <v>38795</v>
      </c>
      <c r="D11" s="10">
        <f>C11/B11</f>
        <v>0.17690297809859509</v>
      </c>
      <c r="E11" s="11">
        <v>2</v>
      </c>
      <c r="F11" s="47">
        <v>1610.8430000000001</v>
      </c>
      <c r="G11" s="48">
        <v>390.09100000000001</v>
      </c>
      <c r="H11" s="15">
        <f>G11/F11</f>
        <v>0.24216574799654589</v>
      </c>
      <c r="I11" s="52">
        <v>2</v>
      </c>
      <c r="J11" s="67">
        <v>2213</v>
      </c>
      <c r="K11" s="48">
        <v>2392</v>
      </c>
      <c r="L11" s="15">
        <f>K11/J11</f>
        <v>1.0808856755535472</v>
      </c>
      <c r="M11" s="12">
        <v>1</v>
      </c>
    </row>
    <row r="12" spans="1:13" ht="17.100000000000001" customHeight="1">
      <c r="A12" s="13" t="s">
        <v>3</v>
      </c>
      <c r="B12" s="49">
        <v>171837</v>
      </c>
      <c r="C12" s="44">
        <v>30176</v>
      </c>
      <c r="D12" s="10">
        <f t="shared" ref="D12:D16" si="0">C12/B12</f>
        <v>0.17560827993971032</v>
      </c>
      <c r="E12" s="11">
        <v>2</v>
      </c>
      <c r="F12" s="49">
        <v>1531.077</v>
      </c>
      <c r="G12" s="44">
        <v>374.27800000000002</v>
      </c>
      <c r="H12" s="15">
        <f t="shared" ref="H12:H16" si="1">G12/F12</f>
        <v>0.24445406730033828</v>
      </c>
      <c r="I12" s="16">
        <v>2</v>
      </c>
      <c r="J12" s="50">
        <v>2231</v>
      </c>
      <c r="K12" s="44">
        <v>2411</v>
      </c>
      <c r="L12" s="15">
        <f t="shared" ref="L12:L16" si="2">K12/J12</f>
        <v>1.080681308830121</v>
      </c>
      <c r="M12" s="11">
        <v>1</v>
      </c>
    </row>
    <row r="13" spans="1:13" ht="17.100000000000001" customHeight="1">
      <c r="A13" s="13" t="s">
        <v>2</v>
      </c>
      <c r="B13" s="49">
        <v>47464</v>
      </c>
      <c r="C13" s="45">
        <v>8619</v>
      </c>
      <c r="D13" s="10">
        <f t="shared" si="0"/>
        <v>0.18159025787965616</v>
      </c>
      <c r="E13" s="11">
        <v>2</v>
      </c>
      <c r="F13" s="49">
        <v>79.766000000000005</v>
      </c>
      <c r="G13" s="45">
        <v>15.813000000000001</v>
      </c>
      <c r="H13" s="15">
        <f t="shared" si="1"/>
        <v>0.19824235889978187</v>
      </c>
      <c r="I13" s="16">
        <v>2</v>
      </c>
      <c r="J13" s="49">
        <v>1596</v>
      </c>
      <c r="K13" s="45">
        <v>1594</v>
      </c>
      <c r="L13" s="15">
        <f t="shared" si="2"/>
        <v>0.99874686716791983</v>
      </c>
      <c r="M13" s="11">
        <v>3</v>
      </c>
    </row>
    <row r="14" spans="1:13" ht="17.100000000000001" customHeight="1">
      <c r="A14" s="19" t="s">
        <v>37</v>
      </c>
      <c r="B14" s="65">
        <v>39370</v>
      </c>
      <c r="C14" s="44">
        <v>6900</v>
      </c>
      <c r="D14" s="10">
        <f t="shared" si="0"/>
        <v>0.17526035052070105</v>
      </c>
      <c r="E14" s="11">
        <v>2</v>
      </c>
      <c r="F14" s="65">
        <v>67.081000000000003</v>
      </c>
      <c r="G14" s="44">
        <v>12.744</v>
      </c>
      <c r="H14" s="15">
        <f t="shared" si="1"/>
        <v>0.18997927878236756</v>
      </c>
      <c r="I14" s="16">
        <v>2</v>
      </c>
      <c r="J14" s="65">
        <v>1662</v>
      </c>
      <c r="K14" s="44">
        <v>1698</v>
      </c>
      <c r="L14" s="15">
        <f t="shared" si="2"/>
        <v>1.0216606498194947</v>
      </c>
      <c r="M14" s="11">
        <v>2</v>
      </c>
    </row>
    <row r="15" spans="1:13" ht="17.100000000000001" customHeight="1">
      <c r="A15" s="19" t="s">
        <v>38</v>
      </c>
      <c r="B15" s="50">
        <v>8094</v>
      </c>
      <c r="C15" s="44">
        <v>1719</v>
      </c>
      <c r="D15" s="10">
        <f t="shared" si="0"/>
        <v>0.21237954040029652</v>
      </c>
      <c r="E15" s="11">
        <v>2</v>
      </c>
      <c r="F15" s="50">
        <v>12.685</v>
      </c>
      <c r="G15" s="44">
        <v>3.069</v>
      </c>
      <c r="H15" s="15">
        <f t="shared" si="1"/>
        <v>0.24193929838391801</v>
      </c>
      <c r="I15" s="16">
        <v>2</v>
      </c>
      <c r="J15" s="50">
        <v>1393</v>
      </c>
      <c r="K15" s="44">
        <v>1335</v>
      </c>
      <c r="L15" s="15">
        <f t="shared" si="2"/>
        <v>0.95836324479540558</v>
      </c>
      <c r="M15" s="11">
        <v>5</v>
      </c>
    </row>
    <row r="16" spans="1:13" ht="17.100000000000001" customHeight="1">
      <c r="A16" s="17" t="s">
        <v>1</v>
      </c>
      <c r="B16" s="51">
        <v>32852</v>
      </c>
      <c r="C16" s="46">
        <v>6848</v>
      </c>
      <c r="D16" s="62">
        <f t="shared" si="0"/>
        <v>0.20845001826372825</v>
      </c>
      <c r="E16" s="53">
        <v>2</v>
      </c>
      <c r="F16" s="51">
        <v>48.003999999999998</v>
      </c>
      <c r="G16" s="46">
        <v>10.824999999999999</v>
      </c>
      <c r="H16" s="62">
        <f t="shared" si="1"/>
        <v>0.22550204149654196</v>
      </c>
      <c r="I16" s="53">
        <v>2</v>
      </c>
      <c r="J16" s="51">
        <v>1456</v>
      </c>
      <c r="K16" s="46">
        <v>1446</v>
      </c>
      <c r="L16" s="15">
        <f t="shared" si="2"/>
        <v>0.99313186813186816</v>
      </c>
      <c r="M16" s="18">
        <v>3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2">
        <v>2011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3" t="s">
        <v>5</v>
      </c>
      <c r="B20" s="75" t="s">
        <v>6</v>
      </c>
      <c r="C20" s="76"/>
      <c r="D20" s="76"/>
      <c r="E20" s="76"/>
      <c r="F20" s="77" t="s">
        <v>27</v>
      </c>
      <c r="G20" s="77"/>
      <c r="H20" s="77"/>
      <c r="I20" s="77"/>
      <c r="J20" s="77" t="s">
        <v>39</v>
      </c>
      <c r="K20" s="77"/>
      <c r="L20" s="77"/>
      <c r="M20" s="75"/>
    </row>
    <row r="21" spans="1:13" ht="60" customHeight="1">
      <c r="A21" s="74"/>
      <c r="B21" s="7" t="str">
        <f>B10</f>
        <v>Região Norte</v>
      </c>
      <c r="C21" s="7" t="str">
        <f>PROPER($A$2)</f>
        <v>Amazonas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Amazonas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Amazonas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7">
        <v>174456</v>
      </c>
      <c r="C22" s="44">
        <v>32236</v>
      </c>
      <c r="D22" s="10">
        <f>C22/B22</f>
        <v>0.18478011647636081</v>
      </c>
      <c r="E22" s="11">
        <v>2</v>
      </c>
      <c r="F22" s="47">
        <v>1450.627</v>
      </c>
      <c r="G22" s="48">
        <v>386.97699999999998</v>
      </c>
      <c r="H22" s="63">
        <f>G22/F22</f>
        <v>0.26676533664408564</v>
      </c>
      <c r="I22" s="52">
        <v>2</v>
      </c>
      <c r="J22" s="47">
        <v>1347</v>
      </c>
      <c r="K22" s="48">
        <v>1515</v>
      </c>
      <c r="L22" s="15">
        <f>K22/J22</f>
        <v>1.1247216035634744</v>
      </c>
      <c r="M22" s="12">
        <v>1</v>
      </c>
    </row>
    <row r="23" spans="1:13" ht="17.100000000000001" customHeight="1">
      <c r="A23" s="13" t="s">
        <v>3</v>
      </c>
      <c r="B23" s="49">
        <v>130045</v>
      </c>
      <c r="C23" s="44">
        <v>23030</v>
      </c>
      <c r="D23" s="10">
        <f t="shared" ref="D23:D27" si="3">C23/B23</f>
        <v>0.17709254488830789</v>
      </c>
      <c r="E23" s="11">
        <v>3</v>
      </c>
      <c r="F23" s="49">
        <v>1360.1010000000001</v>
      </c>
      <c r="G23" s="44">
        <v>368.44400000000002</v>
      </c>
      <c r="H23" s="15">
        <f t="shared" ref="H23:H27" si="4">G23/F23</f>
        <v>0.27089458797545179</v>
      </c>
      <c r="I23" s="16">
        <v>2</v>
      </c>
      <c r="J23" s="49">
        <v>1355</v>
      </c>
      <c r="K23" s="44">
        <v>1523</v>
      </c>
      <c r="L23" s="15">
        <f t="shared" ref="L23:L27" si="5">K23/J23</f>
        <v>1.1239852398523986</v>
      </c>
      <c r="M23" s="11">
        <v>1</v>
      </c>
    </row>
    <row r="24" spans="1:13" ht="17.100000000000001" customHeight="1">
      <c r="A24" s="13" t="s">
        <v>2</v>
      </c>
      <c r="B24" s="49">
        <v>44411</v>
      </c>
      <c r="C24" s="45">
        <v>9206</v>
      </c>
      <c r="D24" s="10">
        <f t="shared" si="3"/>
        <v>0.20729098646731667</v>
      </c>
      <c r="E24" s="11">
        <v>2</v>
      </c>
      <c r="F24" s="49">
        <v>90.525999999999996</v>
      </c>
      <c r="G24" s="45">
        <v>18.533000000000001</v>
      </c>
      <c r="H24" s="15">
        <f t="shared" si="4"/>
        <v>0.20472571415946803</v>
      </c>
      <c r="I24" s="16">
        <v>2</v>
      </c>
      <c r="J24" s="49">
        <v>1144</v>
      </c>
      <c r="K24" s="45">
        <v>1242</v>
      </c>
      <c r="L24" s="15">
        <f t="shared" si="5"/>
        <v>1.0856643356643356</v>
      </c>
      <c r="M24" s="11">
        <v>2</v>
      </c>
    </row>
    <row r="25" spans="1:13" ht="17.100000000000001" customHeight="1">
      <c r="A25" s="19" t="s">
        <v>37</v>
      </c>
      <c r="B25" s="49">
        <v>33870</v>
      </c>
      <c r="C25" s="44">
        <v>6732</v>
      </c>
      <c r="D25" s="10">
        <f t="shared" si="3"/>
        <v>0.19875996457041631</v>
      </c>
      <c r="E25" s="11">
        <v>2</v>
      </c>
      <c r="F25" s="49">
        <v>79.257999999999996</v>
      </c>
      <c r="G25" s="44">
        <v>16.172999999999998</v>
      </c>
      <c r="H25" s="15">
        <f t="shared" si="4"/>
        <v>0.20405511115597164</v>
      </c>
      <c r="I25" s="16">
        <v>2</v>
      </c>
      <c r="J25" s="49">
        <v>1196</v>
      </c>
      <c r="K25" s="44">
        <v>1311</v>
      </c>
      <c r="L25" s="15">
        <f t="shared" si="5"/>
        <v>1.0961538461538463</v>
      </c>
      <c r="M25" s="11">
        <v>2</v>
      </c>
    </row>
    <row r="26" spans="1:13" ht="17.100000000000001" customHeight="1">
      <c r="A26" s="19" t="s">
        <v>38</v>
      </c>
      <c r="B26" s="50">
        <v>10541</v>
      </c>
      <c r="C26" s="44">
        <v>2474</v>
      </c>
      <c r="D26" s="10">
        <f t="shared" si="3"/>
        <v>0.23470258988710749</v>
      </c>
      <c r="E26" s="11">
        <v>2</v>
      </c>
      <c r="F26" s="50">
        <v>11.268000000000001</v>
      </c>
      <c r="G26" s="68">
        <v>2.36</v>
      </c>
      <c r="H26" s="15">
        <f t="shared" si="4"/>
        <v>0.20944266950656726</v>
      </c>
      <c r="I26" s="16">
        <v>2</v>
      </c>
      <c r="J26" s="50">
        <v>893</v>
      </c>
      <c r="K26" s="44">
        <v>926</v>
      </c>
      <c r="L26" s="15">
        <f t="shared" si="5"/>
        <v>1.0369540873460246</v>
      </c>
      <c r="M26" s="11">
        <v>2</v>
      </c>
    </row>
    <row r="27" spans="1:13" ht="17.100000000000001" customHeight="1">
      <c r="A27" s="17" t="s">
        <v>1</v>
      </c>
      <c r="B27" s="51">
        <v>42348</v>
      </c>
      <c r="C27" s="46">
        <v>8847</v>
      </c>
      <c r="D27" s="62">
        <f t="shared" si="3"/>
        <v>0.20891187305185605</v>
      </c>
      <c r="E27" s="53">
        <v>2</v>
      </c>
      <c r="F27" s="51">
        <v>34.116</v>
      </c>
      <c r="G27" s="46">
        <v>7.7110000000000003</v>
      </c>
      <c r="H27" s="62">
        <f t="shared" si="4"/>
        <v>0.22602298041974442</v>
      </c>
      <c r="I27" s="53">
        <v>2</v>
      </c>
      <c r="J27" s="51">
        <v>1003</v>
      </c>
      <c r="K27" s="46">
        <v>1067</v>
      </c>
      <c r="L27" s="62">
        <f t="shared" si="5"/>
        <v>1.0638085742771686</v>
      </c>
      <c r="M27" s="18">
        <v>2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58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71" t="s">
        <v>54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70" t="s">
        <v>51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78" t="s">
        <v>61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5" t="s">
        <v>31</v>
      </c>
      <c r="B60" s="85"/>
      <c r="C60" s="85"/>
      <c r="D60" s="85"/>
      <c r="E60" s="73"/>
      <c r="F60" s="79" t="s">
        <v>25</v>
      </c>
      <c r="G60" s="84"/>
      <c r="H60" s="79" t="s">
        <v>2</v>
      </c>
      <c r="I60" s="80"/>
      <c r="J60" s="84"/>
      <c r="K60" s="79" t="s">
        <v>1</v>
      </c>
      <c r="L60" s="80"/>
      <c r="M60" s="80"/>
    </row>
    <row r="61" spans="1:13" s="3" customFormat="1" ht="42.75">
      <c r="A61" s="86"/>
      <c r="B61" s="86"/>
      <c r="C61" s="86"/>
      <c r="D61" s="86"/>
      <c r="E61" s="74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38795</v>
      </c>
      <c r="G62" s="31">
        <v>1</v>
      </c>
      <c r="H62" s="55">
        <v>8619</v>
      </c>
      <c r="I62" s="31">
        <v>1</v>
      </c>
      <c r="J62" s="31">
        <v>0.222167805129527</v>
      </c>
      <c r="K62" s="55">
        <v>6848</v>
      </c>
      <c r="L62" s="31">
        <v>1</v>
      </c>
      <c r="M62" s="31">
        <v>0.17651759247325685</v>
      </c>
    </row>
    <row r="63" spans="1:13" s="30" customFormat="1" ht="15" customHeight="1">
      <c r="A63" s="32" t="s">
        <v>9</v>
      </c>
      <c r="B63" s="33"/>
      <c r="C63" s="33"/>
      <c r="D63" s="33"/>
      <c r="F63" s="56">
        <v>168</v>
      </c>
      <c r="G63" s="34">
        <v>4.3304549555355076E-3</v>
      </c>
      <c r="H63">
        <v>40</v>
      </c>
      <c r="I63" s="34">
        <v>4.6409096182851838E-3</v>
      </c>
      <c r="J63" s="34">
        <v>0.23809523809523808</v>
      </c>
      <c r="K63" s="56">
        <v>30</v>
      </c>
      <c r="L63" s="34">
        <v>4.3808411214953267E-3</v>
      </c>
      <c r="M63" s="34">
        <v>0.17857142857142858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63</v>
      </c>
      <c r="G64" s="34">
        <v>1.6239206083258151E-3</v>
      </c>
      <c r="H64">
        <v>8</v>
      </c>
      <c r="I64" s="34">
        <v>9.2818192365703674E-4</v>
      </c>
      <c r="J64" s="34">
        <v>0.12698412698412698</v>
      </c>
      <c r="K64" s="56">
        <v>6</v>
      </c>
      <c r="L64" s="34">
        <v>8.7616822429906541E-4</v>
      </c>
      <c r="M64" s="34">
        <v>9.5238095238095233E-2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2354</v>
      </c>
      <c r="G65" s="34">
        <v>6.0677922412682044E-2</v>
      </c>
      <c r="H65">
        <v>410</v>
      </c>
      <c r="I65" s="34">
        <v>4.7569323587423135E-2</v>
      </c>
      <c r="J65" s="34">
        <v>0.17417162276975362</v>
      </c>
      <c r="K65" s="56">
        <v>372</v>
      </c>
      <c r="L65" s="34">
        <v>5.4322429906542055E-2</v>
      </c>
      <c r="M65" s="34">
        <v>0.1580288870008496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176</v>
      </c>
      <c r="G66" s="34">
        <v>4.5366670962752936E-3</v>
      </c>
      <c r="H66">
        <v>19</v>
      </c>
      <c r="I66" s="34">
        <v>2.2044320686854624E-3</v>
      </c>
      <c r="J66" s="34">
        <v>0.10795454545454546</v>
      </c>
      <c r="K66" s="56" t="s">
        <v>60</v>
      </c>
      <c r="L66" s="56" t="s">
        <v>60</v>
      </c>
      <c r="M66" s="56" t="s">
        <v>60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149</v>
      </c>
      <c r="G67" s="34">
        <v>3.8407011212785152E-3</v>
      </c>
      <c r="H67">
        <v>32</v>
      </c>
      <c r="I67" s="34">
        <v>3.712727694628147E-3</v>
      </c>
      <c r="J67" s="34">
        <v>0.21476510067114093</v>
      </c>
      <c r="K67" s="56">
        <v>11</v>
      </c>
      <c r="L67" s="34">
        <v>1.6063084112149532E-3</v>
      </c>
      <c r="M67" s="34">
        <v>7.3825503355704702E-2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1787</v>
      </c>
      <c r="G68" s="34">
        <v>4.6062636937749708E-2</v>
      </c>
      <c r="H68">
        <v>446</v>
      </c>
      <c r="I68" s="34">
        <v>5.17461422438798E-2</v>
      </c>
      <c r="J68" s="34">
        <v>0.24958030218242866</v>
      </c>
      <c r="K68" s="56">
        <v>387</v>
      </c>
      <c r="L68" s="34">
        <v>5.6512850467289717E-2</v>
      </c>
      <c r="M68" s="34">
        <v>0.21656407386681589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18033</v>
      </c>
      <c r="G69" s="34">
        <v>0.46482794174507025</v>
      </c>
      <c r="H69">
        <v>3905</v>
      </c>
      <c r="I69" s="34">
        <v>0.4530688014850911</v>
      </c>
      <c r="J69" s="34">
        <v>0.21654744080297234</v>
      </c>
      <c r="K69" s="56">
        <v>3406</v>
      </c>
      <c r="L69" s="34">
        <v>0.49737149532710279</v>
      </c>
      <c r="M69" s="34">
        <v>0.1888759496478678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1923</v>
      </c>
      <c r="G70" s="34">
        <v>4.956824333032607E-2</v>
      </c>
      <c r="H70">
        <v>313</v>
      </c>
      <c r="I70" s="34">
        <v>3.6315117763081564E-2</v>
      </c>
      <c r="J70" s="34">
        <v>0.16276651066042641</v>
      </c>
      <c r="K70" s="56">
        <v>276</v>
      </c>
      <c r="L70" s="34">
        <v>4.0303738317757007E-2</v>
      </c>
      <c r="M70" s="34">
        <v>0.14352574102964119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1955</v>
      </c>
      <c r="G71" s="34">
        <v>5.0393091893285218E-2</v>
      </c>
      <c r="H71">
        <v>409</v>
      </c>
      <c r="I71" s="34">
        <v>4.7453300846966008E-2</v>
      </c>
      <c r="J71" s="34">
        <v>0.2092071611253197</v>
      </c>
      <c r="K71" s="56">
        <v>392</v>
      </c>
      <c r="L71" s="34">
        <v>5.7242990654205607E-2</v>
      </c>
      <c r="M71" s="34">
        <v>0.20051150895140665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1052</v>
      </c>
      <c r="G72" s="34">
        <v>2.7116896507281867E-2</v>
      </c>
      <c r="H72">
        <v>300</v>
      </c>
      <c r="I72" s="34">
        <v>3.4806822137138878E-2</v>
      </c>
      <c r="J72" s="34">
        <v>0.28517110266159695</v>
      </c>
      <c r="K72" s="56">
        <v>164</v>
      </c>
      <c r="L72" s="34">
        <v>2.3948598130841121E-2</v>
      </c>
      <c r="M72" s="34">
        <v>0.155893536121673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901</v>
      </c>
      <c r="G73" s="34">
        <v>2.3224642350818406E-2</v>
      </c>
      <c r="H73">
        <v>181</v>
      </c>
      <c r="I73" s="34">
        <v>2.1000116022740458E-2</v>
      </c>
      <c r="J73" s="34">
        <v>0.20088790233074361</v>
      </c>
      <c r="K73" s="56">
        <v>81</v>
      </c>
      <c r="L73" s="34">
        <v>1.1828271028037383E-2</v>
      </c>
      <c r="M73" s="34">
        <v>8.990011098779134E-2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487</v>
      </c>
      <c r="G74" s="34">
        <v>1.2553164067534477E-2</v>
      </c>
      <c r="H74">
        <v>104</v>
      </c>
      <c r="I74" s="66">
        <v>1.2066365007541479E-2</v>
      </c>
      <c r="J74" s="34">
        <v>0.2135523613963039</v>
      </c>
      <c r="K74" s="56">
        <v>64</v>
      </c>
      <c r="L74" s="34">
        <v>9.3457943925233638E-3</v>
      </c>
      <c r="M74" s="34">
        <v>0.13141683778234087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2939</v>
      </c>
      <c r="G75" s="34">
        <v>7.5757185204278904E-2</v>
      </c>
      <c r="H75">
        <v>829</v>
      </c>
      <c r="I75" s="34">
        <v>9.6182851838960443E-2</v>
      </c>
      <c r="J75" s="34">
        <v>0.282068730860837</v>
      </c>
      <c r="K75" s="56">
        <v>519</v>
      </c>
      <c r="L75" s="34">
        <v>7.5788551401869159E-2</v>
      </c>
      <c r="M75" s="34">
        <v>0.17659067710105478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2467</v>
      </c>
      <c r="G76" s="34">
        <v>6.3590668900631531E-2</v>
      </c>
      <c r="H76">
        <v>545</v>
      </c>
      <c r="I76" s="34">
        <v>6.3232393549135624E-2</v>
      </c>
      <c r="J76" s="34">
        <v>0.22091609241994326</v>
      </c>
      <c r="K76" s="56">
        <v>458</v>
      </c>
      <c r="L76" s="34">
        <v>6.6880841121495324E-2</v>
      </c>
      <c r="M76" s="34">
        <v>0.18565058775841103</v>
      </c>
    </row>
    <row r="77" spans="1:13" s="30" customFormat="1" ht="24.75" customHeight="1">
      <c r="A77" s="69" t="s">
        <v>43</v>
      </c>
      <c r="B77" s="69"/>
      <c r="C77" s="69"/>
      <c r="D77" s="69"/>
      <c r="E77" s="69"/>
      <c r="F77" s="56">
        <v>6</v>
      </c>
      <c r="G77" s="34">
        <v>1.5465910555483955E-4</v>
      </c>
      <c r="H77" s="56" t="s">
        <v>60</v>
      </c>
      <c r="I77" s="56" t="s">
        <v>60</v>
      </c>
      <c r="J77" s="56" t="s">
        <v>60</v>
      </c>
      <c r="K77" s="56" t="s">
        <v>60</v>
      </c>
      <c r="L77" s="56" t="s">
        <v>60</v>
      </c>
      <c r="M77" s="56" t="s">
        <v>60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924</v>
      </c>
      <c r="G78" s="34">
        <v>2.3817502255445291E-2</v>
      </c>
      <c r="H78">
        <v>219</v>
      </c>
      <c r="I78" s="34">
        <v>2.540898016011138E-2</v>
      </c>
      <c r="J78" s="34">
        <v>0.23701298701298701</v>
      </c>
      <c r="K78" s="56">
        <v>120</v>
      </c>
      <c r="L78" s="34">
        <v>1.7523364485981307E-2</v>
      </c>
      <c r="M78" s="34">
        <v>0.12987012987012986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2516</v>
      </c>
      <c r="G79" s="34">
        <v>6.4853718262662716E-2</v>
      </c>
      <c r="H79">
        <v>623</v>
      </c>
      <c r="I79" s="34">
        <v>7.2282167304791742E-2</v>
      </c>
      <c r="J79" s="34">
        <v>0.24761526232114467</v>
      </c>
      <c r="K79" s="56">
        <v>373</v>
      </c>
      <c r="L79" s="34">
        <v>5.4468457943925234E-2</v>
      </c>
      <c r="M79" s="34">
        <v>0.14825119236883944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280</v>
      </c>
      <c r="G80" s="34">
        <v>7.217424925892512E-3</v>
      </c>
      <c r="H80">
        <v>74</v>
      </c>
      <c r="I80" s="34">
        <v>8.5856827938275895E-3</v>
      </c>
      <c r="J80" s="34">
        <v>0.26428571428571429</v>
      </c>
      <c r="K80" s="56">
        <v>66</v>
      </c>
      <c r="L80" s="34">
        <v>9.637850467289719E-3</v>
      </c>
      <c r="M80" s="34">
        <v>0.23571428571428571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615</v>
      </c>
      <c r="G81" s="59">
        <v>1.5852558319371053E-2</v>
      </c>
      <c r="H81">
        <v>162</v>
      </c>
      <c r="I81" s="34">
        <v>1.8795683954054995E-2</v>
      </c>
      <c r="J81" s="59">
        <v>0.26341463414634148</v>
      </c>
      <c r="K81" s="60">
        <v>123</v>
      </c>
      <c r="L81" s="59">
        <v>1.7961448598130841E-2</v>
      </c>
      <c r="M81" s="34">
        <v>0.2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3" t="s">
        <v>36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</row>
    <row r="90" spans="1:13" ht="52.5" customHeight="1">
      <c r="A90" s="78" t="s">
        <v>56</v>
      </c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65 L67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66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L62:L65 L67:L76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350D25-6BC4-4261-9761-1642D3B732AA}"/>
</file>

<file path=customXml/itemProps2.xml><?xml version="1.0" encoding="utf-8"?>
<ds:datastoreItem xmlns:ds="http://schemas.openxmlformats.org/officeDocument/2006/customXml" ds:itemID="{4582F3C1-7063-4901-8FA0-BCC69197F83F}"/>
</file>

<file path=customXml/itemProps3.xml><?xml version="1.0" encoding="utf-8"?>
<ds:datastoreItem xmlns:ds="http://schemas.openxmlformats.org/officeDocument/2006/customXml" ds:itemID="{E806E06D-C3F0-4E81-A729-847619BB18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2023-10-24T01:14:58Z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