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22b1fdae12522bb4/Área de Trabalho/Alerrandre/IBGE/PMC Novembro/"/>
    </mc:Choice>
  </mc:AlternateContent>
  <xr:revisionPtr revIDLastSave="25" documentId="13_ncr:1_{256D87BF-9F82-4651-A7D7-FBA26F4954BF}" xr6:coauthVersionLast="46" xr6:coauthVersionMax="46" xr10:uidLastSave="{7F5BC1E8-8666-4BA2-BA4D-0DDBCADFC947}"/>
  <bookViews>
    <workbookView xWindow="-120" yWindow="-120" windowWidth="20730" windowHeight="11040" tabRatio="852" xr2:uid="{00000000-000D-0000-FFFF-FFFF00000000}"/>
  </bookViews>
  <sheets>
    <sheet name="CCS" sheetId="17" r:id="rId1"/>
    <sheet name="Revisão Outubro" sheetId="35" r:id="rId2"/>
    <sheet name="TAB_1" sheetId="8" r:id="rId3"/>
    <sheet name="Planilha1" sheetId="34" r:id="rId4"/>
    <sheet name="TAB_2" sheetId="9" r:id="rId5"/>
    <sheet name="TAB_1_1" sheetId="10" r:id="rId6"/>
    <sheet name="REVISÃO serie ajustada" sheetId="24" r:id="rId7"/>
    <sheet name="SÉRIE HISTÓRICA (m-12)" sheetId="15" r:id="rId8"/>
    <sheet name="SÉRIE HISTÓRICA (m-1)" sheetId="23" r:id="rId9"/>
    <sheet name="SERIE HIST - Bimestre" sheetId="27" r:id="rId10"/>
    <sheet name="SERIE HIST - Trimestre " sheetId="29" r:id="rId11"/>
    <sheet name="SERIE HIST - Quadrimestre" sheetId="31" r:id="rId12"/>
    <sheet name="SERIE HIST - Semestre" sheetId="33" r:id="rId13"/>
  </sheets>
  <externalReferences>
    <externalReference r:id="rId14"/>
    <externalReference r:id="rId15"/>
    <externalReference r:id="rId16"/>
    <externalReference r:id="rId17"/>
  </externalReferences>
  <definedNames>
    <definedName name="___xlfn_IFERROR">NA()</definedName>
    <definedName name="__xlfn_IFERROR">NA()</definedName>
    <definedName name="__xlnm.Print_Area" localSheetId="8">('SÉRIE HISTÓRICA (m-1)'!#REF!,'SÉRIE HISTÓRICA (m-1)'!#REF!)</definedName>
    <definedName name="__xlnm.Print_Area" localSheetId="7">('SÉRIE HISTÓRICA (m-12)'!#REF!,'SÉRIE HISTÓRICA (m-12)'!#REF!)</definedName>
    <definedName name="__xlnm.Print_Area" localSheetId="2">TAB_1!#REF!</definedName>
    <definedName name="__xlnm.Print_Area" localSheetId="5">TAB_1_1!$A$1:$F$23</definedName>
    <definedName name="__xlnm.Print_Area" localSheetId="4">TAB_2!#REF!</definedName>
    <definedName name="__xlnm.Print_Titles" localSheetId="8">'SÉRIE HISTÓRICA (m-1)'!#REF!</definedName>
    <definedName name="__xlnm.Print_Titles" localSheetId="7">'SÉRIE HISTÓRICA (m-12)'!#REF!</definedName>
    <definedName name="_xlnm.Print_Area" localSheetId="0">CCS!$B$3:$F$10</definedName>
    <definedName name="_xlnm.Print_Area" localSheetId="6">'REVISÃO serie ajustada'!$B$1:$AB$38</definedName>
    <definedName name="_xlnm.Print_Area" localSheetId="9">'SERIE HIST - Bimestre'!$A$1:$N$129</definedName>
    <definedName name="_xlnm.Print_Area" localSheetId="11">'SERIE HIST - Quadrimestre'!$A$1:$N$66</definedName>
    <definedName name="_xlnm.Print_Area" localSheetId="12">'SERIE HIST - Semestre'!$A$1:$N$46</definedName>
    <definedName name="_xlnm.Print_Area" localSheetId="10">'SERIE HIST - Trimestre '!$A$1:$N$87</definedName>
    <definedName name="_xlnm.Print_Area" localSheetId="8">'SÉRIE HISTÓRICA (m-1)'!$D$3:$Z$222</definedName>
    <definedName name="_xlnm.Print_Area" localSheetId="7">'SÉRIE HISTÓRICA (m-12)'!$D$3:$Y$222</definedName>
    <definedName name="_xlnm.Print_Area" localSheetId="2">TAB_1!$B$2:$J$24</definedName>
    <definedName name="_xlnm.Print_Area" localSheetId="5">TAB_1_1!$B$3:$F$21</definedName>
    <definedName name="_xlnm.Print_Area" localSheetId="4">TAB_2!$D$7:$L$27</definedName>
    <definedName name="BASE" localSheetId="4">#N/A</definedName>
    <definedName name="BASE">#N/A</definedName>
    <definedName name="BIMESTRAL_AMPLIADO">OFFSET('[1]GRAF - BIMESTRAL'!$AD$70,0,0,'[1]GRAF - BIMESTRAL'!$AD$1,1)</definedName>
    <definedName name="BIMESTRAL_AUTOMOVEIS">OFFSET('[1]GRAF - BIMESTRAL'!$AE$70,0,0,'[1]GRAF - BIMESTRAL'!$AE$1,1)</definedName>
    <definedName name="BIMESTRAL_COMBUSTIVEIS">OFFSET('[1]GRAF - BIMESTRAL'!$V$70,0,0,'[1]GRAF - BIMESTRAL'!$V$1,1)</definedName>
    <definedName name="BIMESTRAL_CONSTRUCAO">OFFSET('[1]GRAF - BIMESTRAL'!$AF$70,0,0,'[1]GRAF - BIMESTRAL'!$AF$1,1)</definedName>
    <definedName name="BIMESTRAL_DATA">OFFSET('[1]GRAF - BIMESTRAL'!$O$70,0,0,'[1]GRAF - BIMESTRAL'!$O$1,2)</definedName>
    <definedName name="BIMESTRAL_ESCRITORIO">OFFSET('[1]GRAF - BIMESTRAL'!$AB$70,0,0,'[1]GRAF - BIMESTRAL'!$AB$1,1)</definedName>
    <definedName name="BIMESTRAL_FARMACIA">OFFSET('[1]GRAF - BIMESTRAL'!$Z$70,0,0,'[1]GRAF - BIMESTRAL'!$Z$1,1)</definedName>
    <definedName name="BIMESTRAL_HIPER">OFFSET('[1]GRAF - BIMESTRAL'!$W$70,0,0,'[1]GRAF - BIMESTRAL'!$W$1,1)</definedName>
    <definedName name="BIMESTRAL_LIVROS">OFFSET('[1]GRAF - BIMESTRAL'!$AA$70,0,0,'[1]GRAF - BIMESTRAL'!$AA$1,1)</definedName>
    <definedName name="BIMESTRAL_MOVEIS">OFFSET('[1]GRAF - BIMESTRAL'!$Y$70,0,0,'[1]GRAF - BIMESTRAL'!$Y$1,1)</definedName>
    <definedName name="BIMESTRAL_OUTROS">OFFSET('[1]GRAF - BIMESTRAL'!$AC$70,0,0,'[1]GRAF - BIMESTRAL'!$AC$1,1)</definedName>
    <definedName name="BIMESTRAL_TECIDOS">OFFSET('[1]GRAF - BIMESTRAL'!$X$70,0,0,'[1]GRAF - BIMESTRAL'!$X$1,1)</definedName>
    <definedName name="BIMESTRAL_VAREJO">OFFSET('[1]GRAF - BIMESTRAL'!$U$70,0,0,'[1]GRAF - BIMESTRAL'!$U$1,1)</definedName>
    <definedName name="data_mensal" localSheetId="9">OFFSET(#REF!,0,0,#REF!,2)</definedName>
    <definedName name="data_mensal" localSheetId="11">OFFSET(#REF!,0,0,#REF!,2)</definedName>
    <definedName name="data_mensal" localSheetId="12">OFFSET(#REF!,0,0,#REF!,2)</definedName>
    <definedName name="data_mensal" localSheetId="10">OFFSET(#REF!,0,0,#REF!,2)</definedName>
    <definedName name="data_mensal">OFFSET('[1]GRAF - HISTÓRICO MENSAL - 2'!$AY$5,0,0,'[1]GRAF - HISTÓRICO MENSAL - 2'!$BA$2,2)</definedName>
    <definedName name="Data_quadri" localSheetId="9">OFFSET('[2]GRAF - QUADRIMESTRAL'!$O$37,0,0,'[2]GRAF - QUADRIMESTRAL'!$W$2,2)</definedName>
    <definedName name="Data_quadri" localSheetId="11">OFFSET('[2]GRAF - QUADRIMESTRAL'!$O$37,0,0,'[2]GRAF - QUADRIMESTRAL'!$W$2,2)</definedName>
    <definedName name="Data_quadri" localSheetId="12">OFFSET('[2]GRAF - QUADRIMESTRAL'!$O$37,0,0,'[2]GRAF - QUADRIMESTRAL'!$W$2,2)</definedName>
    <definedName name="Data_quadri" localSheetId="10">OFFSET('[2]GRAF - QUADRIMESTRAL'!$O$37,0,0,'[2]GRAF - QUADRIMESTRAL'!$W$2,2)</definedName>
    <definedName name="Data_quadri">OFFSET('[1]GRAF - QUADRIMESTRAL'!$O$37,0,0,'[1]GRAF - QUADRIMESTRAL'!$W$2,2)</definedName>
    <definedName name="Excel_BuiltIn_Print_Area" localSheetId="8">'SÉRIE HISTÓRICA (m-1)'!#REF!</definedName>
    <definedName name="Excel_BuiltIn_Print_Area" localSheetId="7">'SÉRIE HISTÓRICA (m-12)'!#REF!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9">{"'RELATÓRIO'!$A$1:$E$20","'RELATÓRIO'!$A$22:$D$34","'INTERNET'!$A$31:$G$58","'INTERNET'!$A$1:$G$28","'SÉRIE HISTÓRICA'!$A$167:$H$212","'SÉRIE HISTÓRICA'!$A$56:$H$101"}</definedName>
    <definedName name="HTML_Control" localSheetId="11">{"'RELATÓRIO'!$A$1:$E$20","'RELATÓRIO'!$A$22:$D$34","'INTERNET'!$A$31:$G$58","'INTERNET'!$A$1:$G$28","'SÉRIE HISTÓRICA'!$A$167:$H$212","'SÉRIE HISTÓRICA'!$A$56:$H$101"}</definedName>
    <definedName name="HTML_Control" localSheetId="12">{"'RELATÓRIO'!$A$1:$E$20","'RELATÓRIO'!$A$22:$D$34","'INTERNET'!$A$31:$G$58","'INTERNET'!$A$1:$G$28","'SÉRIE HISTÓRICA'!$A$167:$H$212","'SÉRIE HISTÓRICA'!$A$56:$H$101"}</definedName>
    <definedName name="HTML_Control" localSheetId="10">{"'RELATÓRIO'!$A$1:$E$20","'RELATÓRIO'!$A$22:$D$34","'INTERNET'!$A$31:$G$58","'INTERNET'!$A$1:$G$28","'SÉRIE HISTÓRICA'!$A$167:$H$212","'SÉRIE HISTÓRICA'!$A$56:$H$101"}</definedName>
    <definedName name="HTML_Control" localSheetId="8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9">OFFSET(#REF!,0,0,#REF!,1)</definedName>
    <definedName name="intervalo_mensal_varejo" localSheetId="11">OFFSET(#REF!,0,0,#REF!,1)</definedName>
    <definedName name="intervalo_mensal_varejo" localSheetId="12">OFFSET(#REF!,0,0,#REF!,1)</definedName>
    <definedName name="intervalo_mensal_varejo" localSheetId="10">OFFSET(#REF!,0,0,#REF!,1)</definedName>
    <definedName name="intervalo_mensal_varejo">OFFSET('[1]GRAF - HISTÓRICO MENSAL - 2'!$BA$5,0,0,'[1]GRAF - HISTÓRICO MENSAL - 2'!$BA$2,1)</definedName>
    <definedName name="Intervalo_quad_ampliado" localSheetId="9">OFFSET('[2]GRAF - QUADRIMESTRAL'!$AF$37,0,0,'[2]GRAF - QUADRIMESTRAL'!$AF$2,1)</definedName>
    <definedName name="Intervalo_quad_ampliado" localSheetId="11">OFFSET('[2]GRAF - QUADRIMESTRAL'!$AF$37,0,0,'[2]GRAF - QUADRIMESTRAL'!$AF$2,1)</definedName>
    <definedName name="Intervalo_quad_ampliado" localSheetId="12">OFFSET('[2]GRAF - QUADRIMESTRAL'!$AF$37,0,0,'[2]GRAF - QUADRIMESTRAL'!$AF$2,1)</definedName>
    <definedName name="Intervalo_quad_ampliado" localSheetId="10">OFFSET('[2]GRAF - QUADRIMESTRAL'!$AF$37,0,0,'[2]GRAF - QUADRIMESTRAL'!$AF$2,1)</definedName>
    <definedName name="Intervalo_quad_ampliado">OFFSET('[1]GRAF - QUADRIMESTRAL'!$AF$37,0,0,'[1]GRAF - QUADRIMESTRAL'!$AF$2,1)</definedName>
    <definedName name="Intervalo_quad_combustivel" localSheetId="9">OFFSET('[2]GRAF - QUADRIMESTRAL'!$X$37,0,0,'[2]GRAF - QUADRIMESTRAL'!$X$2,1)</definedName>
    <definedName name="Intervalo_quad_combustivel" localSheetId="11">OFFSET('[2]GRAF - QUADRIMESTRAL'!$X$37,0,0,'[2]GRAF - QUADRIMESTRAL'!$X$2,1)</definedName>
    <definedName name="Intervalo_quad_combustivel" localSheetId="12">OFFSET('[2]GRAF - QUADRIMESTRAL'!$X$37,0,0,'[2]GRAF - QUADRIMESTRAL'!$X$2,1)</definedName>
    <definedName name="Intervalo_quad_combustivel" localSheetId="10">OFFSET('[2]GRAF - QUADRIMESTRAL'!$X$37,0,0,'[2]GRAF - QUADRIMESTRAL'!$X$2,1)</definedName>
    <definedName name="Intervalo_quad_combustivel">OFFSET('[1]GRAF - QUADRIMESTRAL'!$X$37,0,0,'[1]GRAF - QUADRIMESTRAL'!$X$2,1)</definedName>
    <definedName name="Intervalo_quad_construcao" localSheetId="9">OFFSET('[2]GRAF - QUADRIMESTRAL'!$AH$37,0,0,'[2]GRAF - QUADRIMESTRAL'!$AH$2,1)</definedName>
    <definedName name="Intervalo_quad_construcao" localSheetId="11">OFFSET('[2]GRAF - QUADRIMESTRAL'!$AH$37,0,0,'[2]GRAF - QUADRIMESTRAL'!$AH$2,1)</definedName>
    <definedName name="Intervalo_quad_construcao" localSheetId="12">OFFSET('[2]GRAF - QUADRIMESTRAL'!$AH$37,0,0,'[2]GRAF - QUADRIMESTRAL'!$AH$2,1)</definedName>
    <definedName name="Intervalo_quad_construcao" localSheetId="10">OFFSET('[2]GRAF - QUADRIMESTRAL'!$AH$37,0,0,'[2]GRAF - QUADRIMESTRAL'!$AH$2,1)</definedName>
    <definedName name="Intervalo_quad_construcao">OFFSET('[1]GRAF - QUADRIMESTRAL'!$AH$37,0,0,'[1]GRAF - QUADRIMESTRAL'!$AH$2,1)</definedName>
    <definedName name="Intervalo_quad_escritorio" localSheetId="9">OFFSET('[2]GRAF - QUADRIMESTRAL'!$AD$37,0,0,'[2]GRAF - QUADRIMESTRAL'!$AD$2,1)</definedName>
    <definedName name="Intervalo_quad_escritorio" localSheetId="11">OFFSET('[2]GRAF - QUADRIMESTRAL'!$AD$37,0,0,'[2]GRAF - QUADRIMESTRAL'!$AD$2,1)</definedName>
    <definedName name="Intervalo_quad_escritorio" localSheetId="12">OFFSET('[2]GRAF - QUADRIMESTRAL'!$AD$37,0,0,'[2]GRAF - QUADRIMESTRAL'!$AD$2,1)</definedName>
    <definedName name="Intervalo_quad_escritorio" localSheetId="10">OFFSET('[2]GRAF - QUADRIMESTRAL'!$AD$37,0,0,'[2]GRAF - QUADRIMESTRAL'!$AD$2,1)</definedName>
    <definedName name="Intervalo_quad_escritorio">OFFSET('[1]GRAF - QUADRIMESTRAL'!$AD$37,0,0,'[1]GRAF - QUADRIMESTRAL'!$AD$2,1)</definedName>
    <definedName name="Intervalo_quad_farmacia" localSheetId="9">OFFSET('[2]GRAF - QUADRIMESTRAL'!$AB$37,0,0,'[2]GRAF - QUADRIMESTRAL'!$AB$2,1)</definedName>
    <definedName name="Intervalo_quad_farmacia" localSheetId="11">OFFSET('[2]GRAF - QUADRIMESTRAL'!$AB$37,0,0,'[2]GRAF - QUADRIMESTRAL'!$AB$2,1)</definedName>
    <definedName name="Intervalo_quad_farmacia" localSheetId="12">OFFSET('[2]GRAF - QUADRIMESTRAL'!$AB$37,0,0,'[2]GRAF - QUADRIMESTRAL'!$AB$2,1)</definedName>
    <definedName name="Intervalo_quad_farmacia" localSheetId="10">OFFSET('[2]GRAF - QUADRIMESTRAL'!$AB$37,0,0,'[2]GRAF - QUADRIMESTRAL'!$AB$2,1)</definedName>
    <definedName name="Intervalo_quad_farmacia">OFFSET('[1]GRAF - QUADRIMESTRAL'!$AB$37,0,0,'[1]GRAF - QUADRIMESTRAL'!$AB$2,1)</definedName>
    <definedName name="Intervalo_quad_hiper" localSheetId="9">OFFSET('[2]GRAF - QUADRIMESTRAL'!$Y$37,0,0,'[2]GRAF - QUADRIMESTRAL'!$Y$2,1)</definedName>
    <definedName name="Intervalo_quad_hiper" localSheetId="11">OFFSET('[2]GRAF - QUADRIMESTRAL'!$Y$37,0,0,'[2]GRAF - QUADRIMESTRAL'!$Y$2,1)</definedName>
    <definedName name="Intervalo_quad_hiper" localSheetId="12">OFFSET('[2]GRAF - QUADRIMESTRAL'!$Y$37,0,0,'[2]GRAF - QUADRIMESTRAL'!$Y$2,1)</definedName>
    <definedName name="Intervalo_quad_hiper" localSheetId="10">OFFSET('[2]GRAF - QUADRIMESTRAL'!$Y$37,0,0,'[2]GRAF - QUADRIMESTRAL'!$Y$2,1)</definedName>
    <definedName name="Intervalo_quad_hiper">OFFSET('[1]GRAF - QUADRIMESTRAL'!$Y$37,0,0,'[1]GRAF - QUADRIMESTRAL'!$Y$2,1)</definedName>
    <definedName name="Intervalo_quad_livros" localSheetId="9">OFFSET('[2]GRAF - QUADRIMESTRAL'!$AC$37,0,0,'[2]GRAF - QUADRIMESTRAL'!$AC$2,1)</definedName>
    <definedName name="Intervalo_quad_livros" localSheetId="11">OFFSET('[2]GRAF - QUADRIMESTRAL'!$AC$37,0,0,'[2]GRAF - QUADRIMESTRAL'!$AC$2,1)</definedName>
    <definedName name="Intervalo_quad_livros" localSheetId="12">OFFSET('[2]GRAF - QUADRIMESTRAL'!$AC$37,0,0,'[2]GRAF - QUADRIMESTRAL'!$AC$2,1)</definedName>
    <definedName name="Intervalo_quad_livros" localSheetId="10">OFFSET('[2]GRAF - QUADRIMESTRAL'!$AC$37,0,0,'[2]GRAF - QUADRIMESTRAL'!$AC$2,1)</definedName>
    <definedName name="Intervalo_quad_livros">OFFSET('[1]GRAF - QUADRIMESTRAL'!$AC$37,0,0,'[1]GRAF - QUADRIMESTRAL'!$AC$2,1)</definedName>
    <definedName name="Intervalo_quad_moveis" localSheetId="9">OFFSET('[2]GRAF - QUADRIMESTRAL'!$AA$37,0,0,'[2]GRAF - QUADRIMESTRAL'!$AA$2,1)</definedName>
    <definedName name="Intervalo_quad_moveis" localSheetId="11">OFFSET('[2]GRAF - QUADRIMESTRAL'!$AA$37,0,0,'[2]GRAF - QUADRIMESTRAL'!$AA$2,1)</definedName>
    <definedName name="Intervalo_quad_moveis" localSheetId="12">OFFSET('[2]GRAF - QUADRIMESTRAL'!$AA$37,0,0,'[2]GRAF - QUADRIMESTRAL'!$AA$2,1)</definedName>
    <definedName name="Intervalo_quad_moveis" localSheetId="10">OFFSET('[2]GRAF - QUADRIMESTRAL'!$AA$37,0,0,'[2]GRAF - QUADRIMESTRAL'!$AA$2,1)</definedName>
    <definedName name="Intervalo_quad_moveis">OFFSET('[1]GRAF - QUADRIMESTRAL'!$AA$37,0,0,'[1]GRAF - QUADRIMESTRAL'!$AA$2,1)</definedName>
    <definedName name="Intervalo_quad_outros" localSheetId="9">OFFSET('[2]GRAF - QUADRIMESTRAL'!$AE$37,0,0,'[2]GRAF - QUADRIMESTRAL'!$AE$2,1)</definedName>
    <definedName name="Intervalo_quad_outros" localSheetId="11">OFFSET('[2]GRAF - QUADRIMESTRAL'!$AE$37,0,0,'[2]GRAF - QUADRIMESTRAL'!$AE$2,1)</definedName>
    <definedName name="Intervalo_quad_outros" localSheetId="12">OFFSET('[2]GRAF - QUADRIMESTRAL'!$AE$37,0,0,'[2]GRAF - QUADRIMESTRAL'!$AE$2,1)</definedName>
    <definedName name="Intervalo_quad_outros" localSheetId="10">OFFSET('[2]GRAF - QUADRIMESTRAL'!$AE$37,0,0,'[2]GRAF - QUADRIMESTRAL'!$AE$2,1)</definedName>
    <definedName name="Intervalo_quad_outros">OFFSET('[1]GRAF - QUADRIMESTRAL'!$AE$37,0,0,'[1]GRAF - QUADRIMESTRAL'!$AE$2,1)</definedName>
    <definedName name="Intervalo_quad_tecidos" localSheetId="9">OFFSET('[2]GRAF - QUADRIMESTRAL'!$Z$37,0,0,'[2]GRAF - QUADRIMESTRAL'!$Z$2,1)</definedName>
    <definedName name="Intervalo_quad_tecidos" localSheetId="11">OFFSET('[2]GRAF - QUADRIMESTRAL'!$Z$37,0,0,'[2]GRAF - QUADRIMESTRAL'!$Z$2,1)</definedName>
    <definedName name="Intervalo_quad_tecidos" localSheetId="12">OFFSET('[2]GRAF - QUADRIMESTRAL'!$Z$37,0,0,'[2]GRAF - QUADRIMESTRAL'!$Z$2,1)</definedName>
    <definedName name="Intervalo_quad_tecidos" localSheetId="10">OFFSET('[2]GRAF - QUADRIMESTRAL'!$Z$37,0,0,'[2]GRAF - QUADRIMESTRAL'!$Z$2,1)</definedName>
    <definedName name="Intervalo_quad_tecidos">OFFSET('[1]GRAF - QUADRIMESTRAL'!$Z$37,0,0,'[1]GRAF - QUADRIMESTRAL'!$Z$2,1)</definedName>
    <definedName name="Intervalo_quad_varejo" localSheetId="9">OFFSET('[2]GRAF - QUADRIMESTRAL'!$W$37,0,0,'[2]GRAF - QUADRIMESTRAL'!$W$2,1)</definedName>
    <definedName name="Intervalo_quad_varejo" localSheetId="11">OFFSET('[2]GRAF - QUADRIMESTRAL'!$W$37,0,0,'[2]GRAF - QUADRIMESTRAL'!$W$2,1)</definedName>
    <definedName name="Intervalo_quad_varejo" localSheetId="12">OFFSET('[2]GRAF - QUADRIMESTRAL'!$W$37,0,0,'[2]GRAF - QUADRIMESTRAL'!$W$2,1)</definedName>
    <definedName name="Intervalo_quad_varejo" localSheetId="10">OFFSET('[2]GRAF - QUADRIMESTRAL'!$W$37,0,0,'[2]GRAF - QUADRIMESTRAL'!$W$2,1)</definedName>
    <definedName name="Intervalo_quad_varejo">OFFSET('[1]GRAF - QUADRIMESTRAL'!$W$37,0,0,'[1]GRAF - QUADRIMESTRAL'!$W$2,1)</definedName>
    <definedName name="Intervalo_quad_veiculos" localSheetId="9">OFFSET('[2]GRAF - QUADRIMESTRAL'!$AG$37,0,0,'[2]GRAF - QUADRIMESTRAL'!$AG$2,1)</definedName>
    <definedName name="Intervalo_quad_veiculos" localSheetId="11">OFFSET('[2]GRAF - QUADRIMESTRAL'!$AG$37,0,0,'[2]GRAF - QUADRIMESTRAL'!$AG$2,1)</definedName>
    <definedName name="Intervalo_quad_veiculos" localSheetId="12">OFFSET('[2]GRAF - QUADRIMESTRAL'!$AG$37,0,0,'[2]GRAF - QUADRIMESTRAL'!$AG$2,1)</definedName>
    <definedName name="Intervalo_quad_veiculos" localSheetId="10">OFFSET('[2]GRAF - QUADRIMESTRAL'!$AG$37,0,0,'[2]GRAF - QUADRIMESTRAL'!$AG$2,1)</definedName>
    <definedName name="Intervalo_quad_veiculos">OFFSET('[1]GRAF - QUADRIMESTRAL'!$AG$37,0,0,'[1]GRAF - QUADRIMESTRAL'!$AG$2,1)</definedName>
    <definedName name="MENSAL2_AMPLIADO">OFFSET('[1]GRAF - HISTÓRICO MENSAL - 2'!$BJ$5,0,0,'[1]GRAF - HISTÓRICO MENSAL - 2'!$BJ$2,1)</definedName>
    <definedName name="MENSAL2_AMPLIADO2">OFFSET('[1]GRAF - HISTÓRICO MENSAL - 2'!$BJ$41,0,0,'[1]GRAF - HISTÓRICO MENSAL - 2'!$BJ$3,1)</definedName>
    <definedName name="MENSAL2_AUTOMOVEIS">OFFSET('[1]GRAF - HISTÓRICO MENSAL - 2'!$BK$5,0,0,'[1]GRAF - HISTÓRICO MENSAL - 2'!$BK$2,1)</definedName>
    <definedName name="MENSAL2_AUTOMOVEIS2">OFFSET('[1]GRAF - HISTÓRICO MENSAL - 2'!$BK$41,0,0,'[1]GRAF - HISTÓRICO MENSAL - 2'!$BK$3,1)</definedName>
    <definedName name="MENSAL2_COMBUSTIVEIS">OFFSET('[1]GRAF - HISTÓRICO MENSAL - 2'!$BB$5,0,0,'[1]GRAF - HISTÓRICO MENSAL - 2'!$BB$2,1)</definedName>
    <definedName name="MENSAL2_COMBUSTIVEIS2">OFFSET('[1]GRAF - HISTÓRICO MENSAL - 2'!$BB$41,0,0,'[1]GRAF - HISTÓRICO MENSAL - 2'!$BB$3,1)</definedName>
    <definedName name="MENSAL2_CONSTRUCAO">OFFSET('[1]GRAF - HISTÓRICO MENSAL - 2'!$BL$5,0,0,'[1]GRAF - HISTÓRICO MENSAL - 2'!$BL$2,1)</definedName>
    <definedName name="MENSAL2_CONSTRUCAO2">OFFSET('[1]GRAF - HISTÓRICO MENSAL - 2'!$BL$41,0,0,'[1]GRAF - HISTÓRICO MENSAL - 2'!$BL$3,1)</definedName>
    <definedName name="MENSAL2_DATA">OFFSET('[1]GRAF - HISTÓRICO MENSAL - 2'!$AY$5,0,0,'[1]GRAF - HISTÓRICO MENSAL - 2'!$AZ$2,2)</definedName>
    <definedName name="MENSAL2_DATA2">OFFSET('[1]GRAF - HISTÓRICO MENSAL - 2'!$AY$41,0,0,'[1]GRAF - HISTÓRICO MENSAL - 2'!$AZ$3,2)</definedName>
    <definedName name="MENSAL2_ESCRITORIO">OFFSET('[1]GRAF - HISTÓRICO MENSAL - 2'!$BH$5,0,0,'[1]GRAF - HISTÓRICO MENSAL - 2'!$BH$2,1)</definedName>
    <definedName name="MENSAL2_ESCRITORIO2">OFFSET('[1]GRAF - HISTÓRICO MENSAL - 2'!$BH$41,0,0,'[1]GRAF - HISTÓRICO MENSAL - 2'!$BH$3,1)</definedName>
    <definedName name="MENSAL2_FARMACIA">OFFSET('[1]GRAF - HISTÓRICO MENSAL - 2'!$BF$5,0,0,'[1]GRAF - HISTÓRICO MENSAL - 2'!$BF$2,1)</definedName>
    <definedName name="MENSAL2_FARMACIA2">OFFSET('[1]GRAF - HISTÓRICO MENSAL - 2'!$BF$41,0,0,'[1]GRAF - HISTÓRICO MENSAL - 2'!$BF$3,1)</definedName>
    <definedName name="MENSAL2_HIPER">OFFSET('[1]GRAF - HISTÓRICO MENSAL - 2'!$BC$5,0,0,'[1]GRAF - HISTÓRICO MENSAL - 2'!$BC$2,1)</definedName>
    <definedName name="MENSAL2_HIPER2">OFFSET('[1]GRAF - HISTÓRICO MENSAL - 2'!$BC$41,0,0,'[1]GRAF - HISTÓRICO MENSAL - 2'!$BC$3,1)</definedName>
    <definedName name="MENSAL2_LIVROS">OFFSET('[1]GRAF - HISTÓRICO MENSAL - 2'!$BG$5,0,0,'[1]GRAF - HISTÓRICO MENSAL - 2'!$BG$2,1)</definedName>
    <definedName name="MENSAL2_LIVROS2">OFFSET('[1]GRAF - HISTÓRICO MENSAL - 2'!$BG$41,0,0,'[1]GRAF - HISTÓRICO MENSAL - 2'!$BG$3,1)</definedName>
    <definedName name="MENSAL2_MOVEIS">OFFSET('[1]GRAF - HISTÓRICO MENSAL - 2'!$BE$5,0,0,'[1]GRAF - HISTÓRICO MENSAL - 2'!$BE$2,1)</definedName>
    <definedName name="MENSAL2_MOVEIS2">OFFSET('[1]GRAF - HISTÓRICO MENSAL - 2'!$BE$41,0,0,'[1]GRAF - HISTÓRICO MENSAL - 2'!$BE$3,1)</definedName>
    <definedName name="MENSAL2_OUTROS">OFFSET('[1]GRAF - HISTÓRICO MENSAL - 2'!$BI$5,0,0,'[1]GRAF - HISTÓRICO MENSAL - 2'!$BI$2,1)</definedName>
    <definedName name="MENSAL2_OUTROS2">OFFSET('[1]GRAF - HISTÓRICO MENSAL - 2'!$BI$41,0,0,'[1]GRAF - HISTÓRICO MENSAL - 2'!$BI$3,1)</definedName>
    <definedName name="MENSAL2_TECIDOS">OFFSET('[1]GRAF - HISTÓRICO MENSAL - 2'!$BD$5,0,0,'[1]GRAF - HISTÓRICO MENSAL - 2'!$BD$2,1)</definedName>
    <definedName name="MENSAL2_TECIDOS2">OFFSET('[1]GRAF - HISTÓRICO MENSAL - 2'!$BD$41,0,0,'[1]GRAF - HISTÓRICO MENSAL - 2'!$BD$3,1)</definedName>
    <definedName name="MENSAL2_VAREJO">OFFSET('[1]GRAF - HISTÓRICO MENSAL - 2'!$BA$5,0,0,'[1]GRAF - HISTÓRICO MENSAL - 2'!$BA$2,1)</definedName>
    <definedName name="MENSAL2_VAREJO2">OFFSET('[1]GRAF - HISTÓRICO MENSAL - 2'!$BA$41,0,0,'[1]GRAF - HISTÓRICO MENSAL - 2'!$BA$3,1)</definedName>
    <definedName name="MUNIC_" localSheetId="4">#N/A</definedName>
    <definedName name="MUNIC_">#N/A</definedName>
    <definedName name="municipios_vizinhos" localSheetId="9">[3]RL_Limítrofes!$A$1:$B$31081</definedName>
    <definedName name="municipios_vizinhos" localSheetId="11">[3]RL_Limítrofes!$A$1:$B$31081</definedName>
    <definedName name="municipios_vizinhos" localSheetId="12">[3]RL_Limítrofes!$A$1:$B$31081</definedName>
    <definedName name="municipios_vizinhos" localSheetId="10">[3]RL_Limítrofes!$A$1:$B$31081</definedName>
    <definedName name="municipios_vizinhos">[3]RL_Limítrofes!$A$1:$B$31081</definedName>
    <definedName name="PIB_1999_2006" localSheetId="4">#N/A</definedName>
    <definedName name="PIB_1999_2006">#N/A</definedName>
    <definedName name="RECORD_AMPLIADO">OFFSET('[1]GRAF - RECORD HISTÓRICO ATV'!$AF$27,0,0,'[1]GRAF - RECORD HISTÓRICO ATV'!$AF$1-24,1)</definedName>
    <definedName name="RECORD_AUTOMOVEIS">OFFSET('[1]GRAF - RECORD HISTÓRICO ATV'!$AG$27,0,0,'[1]GRAF - RECORD HISTÓRICO ATV'!$AG$1-24,1)</definedName>
    <definedName name="RECORD_COMBUSTIVEIS">OFFSET('[1]GRAF - RECORD HISTÓRICO ATV'!$X$27,0,0,'[1]GRAF - RECORD HISTÓRICO ATV'!$X$1-24,1)</definedName>
    <definedName name="RECORD_CONSTRUCAO">OFFSET('[1]GRAF - RECORD HISTÓRICO ATV'!$AH$27,0,0,'[1]GRAF - RECORD HISTÓRICO ATV'!$AH$1-24,1)</definedName>
    <definedName name="RECORD_DATA">OFFSET('[1]GRAF - RECORD HISTÓRICO ATV'!$T$27,0,0,'[1]GRAF - RECORD HISTÓRICO ATV'!$V$1-24,2)</definedName>
    <definedName name="RECORD_ESCRITORIO">OFFSET('[1]GRAF - RECORD HISTÓRICO ATV'!$AD$27,0,0,'[1]GRAF - RECORD HISTÓRICO ATV'!$AD$1-24,1)</definedName>
    <definedName name="RECORD_FARMACIA">OFFSET('[1]GRAF - RECORD HISTÓRICO ATV'!$AB$27,0,0,'[1]GRAF - RECORD HISTÓRICO ATV'!$AB$1-24,1)</definedName>
    <definedName name="RECORD_HIPER">OFFSET('[1]GRAF - RECORD HISTÓRICO ATV'!$Y$27,0,0,'[1]GRAF - RECORD HISTÓRICO ATV'!$Y$1-24,1)</definedName>
    <definedName name="RECORD_LIVROS">OFFSET('[1]GRAF - RECORD HISTÓRICO ATV'!$AC$27,0,0,'[1]GRAF - RECORD HISTÓRICO ATV'!$AC$1-24,1)</definedName>
    <definedName name="RECORD_MOVEIS">OFFSET('[1]GRAF - RECORD HISTÓRICO ATV'!$AA$27,0,0,'[1]GRAF - RECORD HISTÓRICO ATV'!$AA$1-24,1)</definedName>
    <definedName name="RECORD_OUTROS">OFFSET('[1]GRAF - RECORD HISTÓRICO ATV'!$AE$27,0,0,'[1]GRAF - RECORD HISTÓRICO ATV'!$AE$1-24,1)</definedName>
    <definedName name="RECORD_TECIDOS">OFFSET('[1]GRAF - RECORD HISTÓRICO ATV'!$Z$27,0,0,'[1]GRAF - RECORD HISTÓRICO ATV'!$Z$1-24,1)</definedName>
    <definedName name="RECORD_VAREJO">OFFSET('[1]GRAF - RECORD HISTÓRICO ATV'!$W$27,0,0,'[1]GRAF - RECORD HISTÓRICO ATV'!$W$1-24,1)</definedName>
    <definedName name="TABLE" localSheetId="8">#N/A</definedName>
    <definedName name="TABLE" localSheetId="7">#N/A</definedName>
    <definedName name="TABLE_10" localSheetId="8">#N/A</definedName>
    <definedName name="TABLE_10" localSheetId="7">#N/A</definedName>
    <definedName name="TABLE_11" localSheetId="8">#N/A</definedName>
    <definedName name="TABLE_11" localSheetId="7">#N/A</definedName>
    <definedName name="TABLE_12" localSheetId="8">#N/A</definedName>
    <definedName name="TABLE_12" localSheetId="7">#N/A</definedName>
    <definedName name="TABLE_2" localSheetId="8">#N/A</definedName>
    <definedName name="TABLE_2" localSheetId="7">#N/A</definedName>
    <definedName name="TABLE_3" localSheetId="8">#N/A</definedName>
    <definedName name="TABLE_3" localSheetId="7">#N/A</definedName>
    <definedName name="TABLE_4" localSheetId="8">#N/A</definedName>
    <definedName name="TABLE_4" localSheetId="7">#N/A</definedName>
    <definedName name="TABLE_5" localSheetId="8">#N/A</definedName>
    <definedName name="TABLE_5" localSheetId="7">#N/A</definedName>
    <definedName name="TABLE_6" localSheetId="8">#N/A</definedName>
    <definedName name="TABLE_6" localSheetId="7">#N/A</definedName>
    <definedName name="TABLE_7" localSheetId="8">#N/A</definedName>
    <definedName name="TABLE_7" localSheetId="7">#N/A</definedName>
    <definedName name="TABLE_8" localSheetId="8">#N/A</definedName>
    <definedName name="TABLE_8" localSheetId="7">#N/A</definedName>
    <definedName name="TABLE_9" localSheetId="8">#N/A</definedName>
    <definedName name="TABLE_9" localSheetId="7">#N/A</definedName>
    <definedName name="teste" localSheetId="6">{"'RELATÓRIO'!$A$1:$E$20","'RELATÓRIO'!$A$22:$D$34","'INTERNET'!$A$31:$G$58","'INTERNET'!$A$1:$G$28","'SÉRIE HISTÓRICA'!$A$167:$H$212","'SÉRIE HISTÓRICA'!$A$56:$H$101"}</definedName>
    <definedName name="teste" localSheetId="9">{"'RELATÓRIO'!$A$1:$E$20","'RELATÓRIO'!$A$22:$D$34","'INTERNET'!$A$31:$G$58","'INTERNET'!$A$1:$G$28","'SÉRIE HISTÓRICA'!$A$167:$H$212","'SÉRIE HISTÓRICA'!$A$56:$H$101"}</definedName>
    <definedName name="teste" localSheetId="11">{"'RELATÓRIO'!$A$1:$E$20","'RELATÓRIO'!$A$22:$D$34","'INTERNET'!$A$31:$G$58","'INTERNET'!$A$1:$G$28","'SÉRIE HISTÓRICA'!$A$167:$H$212","'SÉRIE HISTÓRICA'!$A$56:$H$101"}</definedName>
    <definedName name="teste" localSheetId="12">{"'RELATÓRIO'!$A$1:$E$20","'RELATÓRIO'!$A$22:$D$34","'INTERNET'!$A$31:$G$58","'INTERNET'!$A$1:$G$28","'SÉRIE HISTÓRICA'!$A$167:$H$212","'SÉRIE HISTÓRICA'!$A$56:$H$101"}</definedName>
    <definedName name="teste" localSheetId="10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8">'SÉRIE HISTÓRICA (m-1)'!#REF!</definedName>
    <definedName name="TRIMESTRAL_AMPLIADO">OFFSET('[1]GRAF - TRIMESTRAL'!$AC$55,0,0,'[1]GRAF - TRIMESTRAL'!$AC$1,1)</definedName>
    <definedName name="TRIMESTRAL_AUTOMOVEIS">OFFSET('[1]GRAF - TRIMESTRAL'!$AD$55,0,0,'[1]GRAF - TRIMESTRAL'!$AD$1,1)</definedName>
    <definedName name="TRIMESTRAL_COMBUSTIVEIS">OFFSET('[1]GRAF - TRIMESTRAL'!$U$55,0,0,'[1]GRAF - TRIMESTRAL'!$U$1,1)</definedName>
    <definedName name="TRIMESTRAL_CONSTRUCAO">OFFSET('[1]GRAF - TRIMESTRAL'!$AE$55,0,0,'[1]GRAF - TRIMESTRAL'!$AE$1,1)</definedName>
    <definedName name="TRIMESTRAL_DATA">OFFSET('[1]GRAF - TRIMESTRAL'!$O$55,0,0,'[1]GRAF - TRIMESTRAL'!$O$1,2)</definedName>
    <definedName name="TRIMESTRAL_ESCRITORIO">OFFSET('[1]GRAF - TRIMESTRAL'!$AA$55,0,0,'[1]GRAF - TRIMESTRAL'!$AA$1,1)</definedName>
    <definedName name="TRIMESTRAL_FARMACIA">OFFSET('[1]GRAF - TRIMESTRAL'!$Y$55,0,0,'[1]GRAF - TRIMESTRAL'!$Y$1,1)</definedName>
    <definedName name="TRIMESTRAL_HIPER">OFFSET('[1]GRAF - TRIMESTRAL'!$V$55,0,0,'[1]GRAF - TRIMESTRAL'!$V$1,1)</definedName>
    <definedName name="TRIMESTRAL_LIVROS">OFFSET('[1]GRAF - TRIMESTRAL'!$Z$55,0,0,'[1]GRAF - TRIMESTRAL'!$Z$1,1)</definedName>
    <definedName name="TRIMESTRAL_MOVEIS">OFFSET('[1]GRAF - TRIMESTRAL'!$X$55,0,0,'[1]GRAF - TRIMESTRAL'!$X$1,1)</definedName>
    <definedName name="TRIMESTRAL_OUTROS">OFFSET('[1]GRAF - TRIMESTRAL'!$AB$55,0,0,'[1]GRAF - TRIMESTRAL'!$AB$1,1)</definedName>
    <definedName name="TRIMESTRAL_TECIDOS">OFFSET('[1]GRAF - TRIMESTRAL'!$W$55,0,0,'[1]GRAF - TRIMESTRAL'!$W$1,1)</definedName>
    <definedName name="TRIMESTRAL_VAREJO">OFFSET('[1]GRAF - TRIMESTRAL'!$T$55,0,0,'[1]GRAF - TRIMESTRAL'!$T$1,1)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4" i="33" l="1"/>
  <c r="B83" i="33"/>
  <c r="N83" i="33" s="1"/>
  <c r="B82" i="33"/>
  <c r="M82" i="33" s="1"/>
  <c r="B81" i="33"/>
  <c r="M81" i="33" s="1"/>
  <c r="B80" i="33"/>
  <c r="B79" i="33"/>
  <c r="N79" i="33" s="1"/>
  <c r="B78" i="33"/>
  <c r="L78" i="33" s="1"/>
  <c r="B77" i="33"/>
  <c r="B76" i="33"/>
  <c r="N76" i="33" s="1"/>
  <c r="B75" i="33"/>
  <c r="B74" i="33"/>
  <c r="I74" i="33" s="1"/>
  <c r="B73" i="33"/>
  <c r="J73" i="33" s="1"/>
  <c r="B72" i="33"/>
  <c r="I72" i="33" s="1"/>
  <c r="B71" i="33"/>
  <c r="I71" i="33" s="1"/>
  <c r="B70" i="33"/>
  <c r="N70" i="33" s="1"/>
  <c r="B69" i="33"/>
  <c r="J69" i="33" s="1"/>
  <c r="B68" i="33"/>
  <c r="N68" i="33" s="1"/>
  <c r="B67" i="33"/>
  <c r="G67" i="33" s="1"/>
  <c r="B66" i="33"/>
  <c r="K66" i="33" s="1"/>
  <c r="B65" i="33"/>
  <c r="G65" i="33" s="1"/>
  <c r="B64" i="33"/>
  <c r="K64" i="33" s="1"/>
  <c r="B63" i="33"/>
  <c r="J63" i="33" s="1"/>
  <c r="B62" i="33"/>
  <c r="D62" i="33" s="1"/>
  <c r="B61" i="33"/>
  <c r="H61" i="33" s="1"/>
  <c r="B60" i="33"/>
  <c r="B59" i="33"/>
  <c r="H59" i="33" s="1"/>
  <c r="B58" i="33"/>
  <c r="D58" i="33" s="1"/>
  <c r="B57" i="33"/>
  <c r="K57" i="33" s="1"/>
  <c r="B56" i="33"/>
  <c r="F56" i="33" s="1"/>
  <c r="B55" i="33"/>
  <c r="L55" i="33" s="1"/>
  <c r="B54" i="33"/>
  <c r="M54" i="33" s="1"/>
  <c r="B53" i="33"/>
  <c r="L53" i="33" s="1"/>
  <c r="B52" i="33"/>
  <c r="B51" i="33"/>
  <c r="M51" i="33" s="1"/>
  <c r="B50" i="33"/>
  <c r="B49" i="33"/>
  <c r="B48" i="33"/>
  <c r="B47" i="33"/>
  <c r="N47" i="33" s="1"/>
  <c r="B97" i="31"/>
  <c r="G97" i="31" s="1"/>
  <c r="B96" i="31"/>
  <c r="D96" i="31" s="1"/>
  <c r="B95" i="31"/>
  <c r="E95" i="31" s="1"/>
  <c r="B94" i="31"/>
  <c r="H94" i="31" s="1"/>
  <c r="B93" i="31"/>
  <c r="B92" i="31"/>
  <c r="M92" i="31" s="1"/>
  <c r="B91" i="31"/>
  <c r="M91" i="31" s="1"/>
  <c r="B90" i="31"/>
  <c r="L90" i="31" s="1"/>
  <c r="B89" i="31"/>
  <c r="B88" i="31"/>
  <c r="J88" i="31" s="1"/>
  <c r="B87" i="31"/>
  <c r="B86" i="31"/>
  <c r="N86" i="31" s="1"/>
  <c r="B85" i="31"/>
  <c r="J85" i="31" s="1"/>
  <c r="B84" i="31"/>
  <c r="B83" i="31"/>
  <c r="F83" i="31" s="1"/>
  <c r="B82" i="31"/>
  <c r="K82" i="31" s="1"/>
  <c r="B81" i="31"/>
  <c r="B80" i="31"/>
  <c r="M80" i="31" s="1"/>
  <c r="B79" i="31"/>
  <c r="B78" i="31"/>
  <c r="B77" i="31"/>
  <c r="B76" i="31"/>
  <c r="B75" i="31"/>
  <c r="B74" i="31"/>
  <c r="B73" i="31"/>
  <c r="B72" i="31"/>
  <c r="B71" i="31"/>
  <c r="B70" i="31"/>
  <c r="B69" i="31"/>
  <c r="B68" i="31"/>
  <c r="B67" i="31"/>
  <c r="B97" i="29"/>
  <c r="B96" i="29"/>
  <c r="B95" i="29"/>
  <c r="B94" i="29"/>
  <c r="B93" i="29"/>
  <c r="B92" i="29"/>
  <c r="B91" i="29"/>
  <c r="B90" i="29"/>
  <c r="B89" i="29"/>
  <c r="B88" i="29"/>
  <c r="B145" i="27"/>
  <c r="B144" i="27"/>
  <c r="B143" i="27"/>
  <c r="B142" i="27"/>
  <c r="B141" i="27"/>
  <c r="B140" i="27"/>
  <c r="B139" i="27"/>
  <c r="B138" i="27"/>
  <c r="B137" i="27"/>
  <c r="B136" i="27"/>
  <c r="B135" i="27"/>
  <c r="B134" i="27"/>
  <c r="B133" i="27"/>
  <c r="B132" i="27"/>
  <c r="B131" i="27"/>
  <c r="B130" i="27"/>
  <c r="L95" i="29" l="1"/>
  <c r="D95" i="29"/>
  <c r="K95" i="29"/>
  <c r="J95" i="29"/>
  <c r="I95" i="29"/>
  <c r="H95" i="29"/>
  <c r="G95" i="29"/>
  <c r="N95" i="29"/>
  <c r="F95" i="29"/>
  <c r="M95" i="29"/>
  <c r="E95" i="29"/>
  <c r="I88" i="29"/>
  <c r="H88" i="29"/>
  <c r="G88" i="29"/>
  <c r="N88" i="29"/>
  <c r="F88" i="29"/>
  <c r="M88" i="29"/>
  <c r="E88" i="29"/>
  <c r="L88" i="29"/>
  <c r="D88" i="29"/>
  <c r="K88" i="29"/>
  <c r="J88" i="29"/>
  <c r="I96" i="29"/>
  <c r="H96" i="29"/>
  <c r="G96" i="29"/>
  <c r="N96" i="29"/>
  <c r="F96" i="29"/>
  <c r="M96" i="29"/>
  <c r="E96" i="29"/>
  <c r="L96" i="29"/>
  <c r="D96" i="29"/>
  <c r="K96" i="29"/>
  <c r="J96" i="29"/>
  <c r="N89" i="29"/>
  <c r="F89" i="29"/>
  <c r="M89" i="29"/>
  <c r="E89" i="29"/>
  <c r="L89" i="29"/>
  <c r="D89" i="29"/>
  <c r="K89" i="29"/>
  <c r="J89" i="29"/>
  <c r="I89" i="29"/>
  <c r="H89" i="29"/>
  <c r="G89" i="29"/>
  <c r="N97" i="29"/>
  <c r="F97" i="29"/>
  <c r="M97" i="29"/>
  <c r="E97" i="29"/>
  <c r="L97" i="29"/>
  <c r="D97" i="29"/>
  <c r="K97" i="29"/>
  <c r="J97" i="29"/>
  <c r="I97" i="29"/>
  <c r="H97" i="29"/>
  <c r="G97" i="29"/>
  <c r="K90" i="29"/>
  <c r="J90" i="29"/>
  <c r="I90" i="29"/>
  <c r="H90" i="29"/>
  <c r="G90" i="29"/>
  <c r="N90" i="29"/>
  <c r="F90" i="29"/>
  <c r="M90" i="29"/>
  <c r="E90" i="29"/>
  <c r="D90" i="29"/>
  <c r="L90" i="29"/>
  <c r="H91" i="29"/>
  <c r="G91" i="29"/>
  <c r="N91" i="29"/>
  <c r="F91" i="29"/>
  <c r="M91" i="29"/>
  <c r="E91" i="29"/>
  <c r="L91" i="29"/>
  <c r="D91" i="29"/>
  <c r="K91" i="29"/>
  <c r="J91" i="29"/>
  <c r="I91" i="29"/>
  <c r="M92" i="29"/>
  <c r="E92" i="29"/>
  <c r="L92" i="29"/>
  <c r="D92" i="29"/>
  <c r="K92" i="29"/>
  <c r="J92" i="29"/>
  <c r="I92" i="29"/>
  <c r="H92" i="29"/>
  <c r="G92" i="29"/>
  <c r="N92" i="29"/>
  <c r="F92" i="29"/>
  <c r="J93" i="29"/>
  <c r="I93" i="29"/>
  <c r="H93" i="29"/>
  <c r="G93" i="29"/>
  <c r="N93" i="29"/>
  <c r="F93" i="29"/>
  <c r="M93" i="29"/>
  <c r="E93" i="29"/>
  <c r="L93" i="29"/>
  <c r="D93" i="29"/>
  <c r="K93" i="29"/>
  <c r="G94" i="29"/>
  <c r="N94" i="29"/>
  <c r="F94" i="29"/>
  <c r="M94" i="29"/>
  <c r="E94" i="29"/>
  <c r="L94" i="29"/>
  <c r="D94" i="29"/>
  <c r="K94" i="29"/>
  <c r="J94" i="29"/>
  <c r="I94" i="29"/>
  <c r="H94" i="29"/>
  <c r="L59" i="33"/>
  <c r="G63" i="33"/>
  <c r="E71" i="33"/>
  <c r="M55" i="33"/>
  <c r="I66" i="33"/>
  <c r="G71" i="33"/>
  <c r="K71" i="33"/>
  <c r="K62" i="33"/>
  <c r="K88" i="31"/>
  <c r="H63" i="33"/>
  <c r="K67" i="33"/>
  <c r="I63" i="33"/>
  <c r="F88" i="31"/>
  <c r="L63" i="33"/>
  <c r="F58" i="33"/>
  <c r="I70" i="33"/>
  <c r="E63" i="33"/>
  <c r="E70" i="33"/>
  <c r="I86" i="31"/>
  <c r="E56" i="33"/>
  <c r="G70" i="33"/>
  <c r="L71" i="33"/>
  <c r="I64" i="33"/>
  <c r="K70" i="33"/>
  <c r="E72" i="33"/>
  <c r="G78" i="33"/>
  <c r="M70" i="33"/>
  <c r="F95" i="31"/>
  <c r="K54" i="33"/>
  <c r="K65" i="33"/>
  <c r="D69" i="33"/>
  <c r="G73" i="33"/>
  <c r="J75" i="33"/>
  <c r="N75" i="33"/>
  <c r="M75" i="33"/>
  <c r="I75" i="33"/>
  <c r="E75" i="33"/>
  <c r="D75" i="33"/>
  <c r="E93" i="31"/>
  <c r="N93" i="31"/>
  <c r="M93" i="31"/>
  <c r="F93" i="31"/>
  <c r="G77" i="33"/>
  <c r="I77" i="33"/>
  <c r="M89" i="31"/>
  <c r="E89" i="31"/>
  <c r="N89" i="31"/>
  <c r="G91" i="31"/>
  <c r="I91" i="31"/>
  <c r="F91" i="31"/>
  <c r="E91" i="31"/>
  <c r="C91" i="31"/>
  <c r="A91" i="31" s="1"/>
  <c r="H91" i="31"/>
  <c r="M58" i="33"/>
  <c r="N63" i="33"/>
  <c r="J72" i="33"/>
  <c r="I51" i="33"/>
  <c r="K59" i="33"/>
  <c r="D63" i="33"/>
  <c r="G64" i="33"/>
  <c r="D70" i="33"/>
  <c r="F71" i="33"/>
  <c r="E73" i="33"/>
  <c r="D78" i="33"/>
  <c r="H73" i="33"/>
  <c r="K78" i="33"/>
  <c r="D54" i="33"/>
  <c r="E58" i="33"/>
  <c r="D65" i="33"/>
  <c r="M74" i="33"/>
  <c r="N84" i="31"/>
  <c r="D84" i="31"/>
  <c r="K86" i="31"/>
  <c r="C86" i="31"/>
  <c r="A86" i="31" s="1"/>
  <c r="J86" i="31"/>
  <c r="G86" i="31"/>
  <c r="F86" i="31"/>
  <c r="D86" i="31"/>
  <c r="D81" i="31"/>
  <c r="F81" i="31"/>
  <c r="K83" i="31"/>
  <c r="H83" i="31"/>
  <c r="C83" i="31"/>
  <c r="A83" i="31" s="1"/>
  <c r="N83" i="31"/>
  <c r="J83" i="31"/>
  <c r="I83" i="31"/>
  <c r="D87" i="31"/>
  <c r="K87" i="31"/>
  <c r="J87" i="31"/>
  <c r="E87" i="31"/>
  <c r="E83" i="31"/>
  <c r="N87" i="31"/>
  <c r="G82" i="31"/>
  <c r="L96" i="31"/>
  <c r="L82" i="31"/>
  <c r="J91" i="31"/>
  <c r="M96" i="31"/>
  <c r="N60" i="33"/>
  <c r="M60" i="33"/>
  <c r="K60" i="33"/>
  <c r="I60" i="33"/>
  <c r="D95" i="31"/>
  <c r="E60" i="33"/>
  <c r="M49" i="33"/>
  <c r="E49" i="33"/>
  <c r="M95" i="31"/>
  <c r="M50" i="33"/>
  <c r="F50" i="33"/>
  <c r="M61" i="33"/>
  <c r="N95" i="31"/>
  <c r="G51" i="33"/>
  <c r="K51" i="33"/>
  <c r="H51" i="33"/>
  <c r="D51" i="33"/>
  <c r="G56" i="33"/>
  <c r="N58" i="33"/>
  <c r="L62" i="33"/>
  <c r="E67" i="33"/>
  <c r="I69" i="33"/>
  <c r="K73" i="33"/>
  <c r="F75" i="33"/>
  <c r="K56" i="33"/>
  <c r="M62" i="33"/>
  <c r="F67" i="33"/>
  <c r="M69" i="33"/>
  <c r="G75" i="33"/>
  <c r="G54" i="33"/>
  <c r="N56" i="33"/>
  <c r="M63" i="33"/>
  <c r="I67" i="33"/>
  <c r="H75" i="33"/>
  <c r="L67" i="33"/>
  <c r="L75" i="33"/>
  <c r="F80" i="31"/>
  <c r="L81" i="31"/>
  <c r="H85" i="31"/>
  <c r="H89" i="31"/>
  <c r="D93" i="31"/>
  <c r="G95" i="31"/>
  <c r="H95" i="31"/>
  <c r="L95" i="31"/>
  <c r="I95" i="31"/>
  <c r="C96" i="31"/>
  <c r="A96" i="31" s="1"/>
  <c r="G80" i="31"/>
  <c r="I85" i="31"/>
  <c r="J89" i="31"/>
  <c r="C95" i="31"/>
  <c r="A95" i="31" s="1"/>
  <c r="H80" i="31"/>
  <c r="L85" i="31"/>
  <c r="K80" i="31"/>
  <c r="G89" i="31"/>
  <c r="I89" i="31"/>
  <c r="D89" i="31"/>
  <c r="J94" i="31"/>
  <c r="L94" i="31"/>
  <c r="K94" i="31"/>
  <c r="N80" i="31"/>
  <c r="C80" i="31"/>
  <c r="A80" i="31" s="1"/>
  <c r="E80" i="31"/>
  <c r="D80" i="31"/>
  <c r="J81" i="31"/>
  <c r="G85" i="31"/>
  <c r="F89" i="31"/>
  <c r="J93" i="31"/>
  <c r="G93" i="31"/>
  <c r="I93" i="31"/>
  <c r="H93" i="31"/>
  <c r="I94" i="31"/>
  <c r="I96" i="31"/>
  <c r="G96" i="31"/>
  <c r="J96" i="31"/>
  <c r="H96" i="31"/>
  <c r="H88" i="31"/>
  <c r="D91" i="31"/>
  <c r="N91" i="31"/>
  <c r="L91" i="31"/>
  <c r="K53" i="33"/>
  <c r="F55" i="33"/>
  <c r="N48" i="33"/>
  <c r="K48" i="33"/>
  <c r="E48" i="33"/>
  <c r="I55" i="33"/>
  <c r="J59" i="33"/>
  <c r="M59" i="33"/>
  <c r="D59" i="33"/>
  <c r="N59" i="33"/>
  <c r="I59" i="33"/>
  <c r="G59" i="33"/>
  <c r="E59" i="33"/>
  <c r="I57" i="33"/>
  <c r="F59" i="33"/>
  <c r="J47" i="33"/>
  <c r="H47" i="33"/>
  <c r="F47" i="33"/>
  <c r="M47" i="33"/>
  <c r="K47" i="33"/>
  <c r="G47" i="33"/>
  <c r="D47" i="33"/>
  <c r="J61" i="33"/>
  <c r="D61" i="33"/>
  <c r="I61" i="33"/>
  <c r="G61" i="33"/>
  <c r="E47" i="33"/>
  <c r="G52" i="33"/>
  <c r="N52" i="33"/>
  <c r="I52" i="33"/>
  <c r="I47" i="33"/>
  <c r="K52" i="33"/>
  <c r="J55" i="33"/>
  <c r="H55" i="33"/>
  <c r="N55" i="33"/>
  <c r="D55" i="33"/>
  <c r="K55" i="33"/>
  <c r="G55" i="33"/>
  <c r="E55" i="33"/>
  <c r="L47" i="33"/>
  <c r="G53" i="33"/>
  <c r="M53" i="33"/>
  <c r="I68" i="33"/>
  <c r="K72" i="33"/>
  <c r="G72" i="33"/>
  <c r="H79" i="33"/>
  <c r="I81" i="33"/>
  <c r="E83" i="33"/>
  <c r="I79" i="33"/>
  <c r="J81" i="33"/>
  <c r="F83" i="33"/>
  <c r="J74" i="33"/>
  <c r="K79" i="33"/>
  <c r="I83" i="33"/>
  <c r="L77" i="33"/>
  <c r="E77" i="33"/>
  <c r="I82" i="33"/>
  <c r="G82" i="33"/>
  <c r="K83" i="33"/>
  <c r="J51" i="33"/>
  <c r="N51" i="33"/>
  <c r="E51" i="33"/>
  <c r="L51" i="33"/>
  <c r="J67" i="33"/>
  <c r="M67" i="33"/>
  <c r="D67" i="33"/>
  <c r="H67" i="33"/>
  <c r="N67" i="33"/>
  <c r="D73" i="33"/>
  <c r="I73" i="33"/>
  <c r="K74" i="33"/>
  <c r="D82" i="33"/>
  <c r="M83" i="33"/>
  <c r="J68" i="33"/>
  <c r="G68" i="33"/>
  <c r="J79" i="33"/>
  <c r="M79" i="33"/>
  <c r="D79" i="33"/>
  <c r="L79" i="33"/>
  <c r="G79" i="33"/>
  <c r="H81" i="33"/>
  <c r="G81" i="33"/>
  <c r="E81" i="33"/>
  <c r="L81" i="33"/>
  <c r="E68" i="33"/>
  <c r="E79" i="33"/>
  <c r="J83" i="33"/>
  <c r="H83" i="33"/>
  <c r="G83" i="33"/>
  <c r="L83" i="33"/>
  <c r="K84" i="33"/>
  <c r="G84" i="33"/>
  <c r="F51" i="33"/>
  <c r="H68" i="33"/>
  <c r="J71" i="33"/>
  <c r="M71" i="33"/>
  <c r="D71" i="33"/>
  <c r="H71" i="33"/>
  <c r="N71" i="33"/>
  <c r="K77" i="33"/>
  <c r="F79" i="33"/>
  <c r="D81" i="33"/>
  <c r="D83" i="33"/>
  <c r="F63" i="33"/>
  <c r="K75" i="33"/>
  <c r="J78" i="33"/>
  <c r="K63" i="33"/>
  <c r="M82" i="31"/>
  <c r="E82" i="31"/>
  <c r="I82" i="31"/>
  <c r="F82" i="31"/>
  <c r="D82" i="31"/>
  <c r="N82" i="31"/>
  <c r="C82" i="31"/>
  <c r="A82" i="31" s="1"/>
  <c r="J82" i="31"/>
  <c r="K84" i="31"/>
  <c r="I90" i="31"/>
  <c r="D92" i="31"/>
  <c r="L84" i="31"/>
  <c r="J90" i="31"/>
  <c r="L92" i="31"/>
  <c r="H82" i="31"/>
  <c r="K97" i="31"/>
  <c r="C97" i="31"/>
  <c r="A97" i="31" s="1"/>
  <c r="F97" i="31"/>
  <c r="J97" i="31"/>
  <c r="I97" i="31"/>
  <c r="N97" i="31"/>
  <c r="M97" i="31"/>
  <c r="L97" i="31"/>
  <c r="H97" i="31"/>
  <c r="E97" i="31"/>
  <c r="D97" i="31"/>
  <c r="I84" i="31"/>
  <c r="H84" i="31"/>
  <c r="J84" i="31"/>
  <c r="G84" i="31"/>
  <c r="F84" i="31"/>
  <c r="M84" i="31"/>
  <c r="C84" i="31"/>
  <c r="A84" i="31" s="1"/>
  <c r="E84" i="31"/>
  <c r="M90" i="31"/>
  <c r="E90" i="31"/>
  <c r="G90" i="31"/>
  <c r="H90" i="31"/>
  <c r="F90" i="31"/>
  <c r="D90" i="31"/>
  <c r="N90" i="31"/>
  <c r="C90" i="31"/>
  <c r="A90" i="31" s="1"/>
  <c r="K90" i="31"/>
  <c r="I92" i="31"/>
  <c r="G92" i="31"/>
  <c r="F92" i="31"/>
  <c r="K92" i="31"/>
  <c r="J92" i="31"/>
  <c r="H92" i="31"/>
  <c r="E92" i="31"/>
  <c r="N92" i="31"/>
  <c r="C92" i="31"/>
  <c r="A92" i="31" s="1"/>
  <c r="K81" i="31"/>
  <c r="C81" i="31"/>
  <c r="A81" i="31" s="1"/>
  <c r="N81" i="31"/>
  <c r="E81" i="31"/>
  <c r="M81" i="31"/>
  <c r="G87" i="31"/>
  <c r="L87" i="31"/>
  <c r="C87" i="31"/>
  <c r="A87" i="31" s="1"/>
  <c r="M87" i="31"/>
  <c r="I88" i="31"/>
  <c r="G88" i="31"/>
  <c r="L88" i="31"/>
  <c r="G81" i="31"/>
  <c r="K85" i="31"/>
  <c r="C85" i="31"/>
  <c r="A85" i="31" s="1"/>
  <c r="M85" i="31"/>
  <c r="D85" i="31"/>
  <c r="N85" i="31"/>
  <c r="F87" i="31"/>
  <c r="C88" i="31"/>
  <c r="A88" i="31" s="1"/>
  <c r="M88" i="31"/>
  <c r="M94" i="31"/>
  <c r="E94" i="31"/>
  <c r="G94" i="31"/>
  <c r="F94" i="31"/>
  <c r="N94" i="31"/>
  <c r="I80" i="31"/>
  <c r="J80" i="31"/>
  <c r="L80" i="31"/>
  <c r="H81" i="31"/>
  <c r="E85" i="31"/>
  <c r="H87" i="31"/>
  <c r="D88" i="31"/>
  <c r="N88" i="31"/>
  <c r="C94" i="31"/>
  <c r="A94" i="31" s="1"/>
  <c r="I81" i="31"/>
  <c r="G83" i="31"/>
  <c r="M83" i="31"/>
  <c r="D83" i="31"/>
  <c r="L83" i="31"/>
  <c r="F85" i="31"/>
  <c r="M86" i="31"/>
  <c r="E86" i="31"/>
  <c r="H86" i="31"/>
  <c r="L86" i="31"/>
  <c r="I87" i="31"/>
  <c r="E88" i="31"/>
  <c r="D94" i="31"/>
  <c r="K89" i="31"/>
  <c r="C89" i="31"/>
  <c r="A89" i="31" s="1"/>
  <c r="L89" i="31"/>
  <c r="K91" i="31"/>
  <c r="J95" i="31"/>
  <c r="E96" i="31"/>
  <c r="N96" i="31"/>
  <c r="K93" i="31"/>
  <c r="C93" i="31"/>
  <c r="A93" i="31" s="1"/>
  <c r="L93" i="31"/>
  <c r="K95" i="31"/>
  <c r="F96" i="31"/>
  <c r="K96" i="31"/>
  <c r="L80" i="33"/>
  <c r="D80" i="33"/>
  <c r="J80" i="33"/>
  <c r="G80" i="33"/>
  <c r="M80" i="33"/>
  <c r="N80" i="33"/>
  <c r="K80" i="33"/>
  <c r="I80" i="33"/>
  <c r="H80" i="33"/>
  <c r="F80" i="33"/>
  <c r="E80" i="33"/>
  <c r="G48" i="33"/>
  <c r="G49" i="33"/>
  <c r="I50" i="33"/>
  <c r="N53" i="33"/>
  <c r="F53" i="33"/>
  <c r="J53" i="33"/>
  <c r="H53" i="33"/>
  <c r="E53" i="33"/>
  <c r="H54" i="33"/>
  <c r="N54" i="33"/>
  <c r="E54" i="33"/>
  <c r="L54" i="33"/>
  <c r="J54" i="33"/>
  <c r="H58" i="33"/>
  <c r="L58" i="33"/>
  <c r="J58" i="33"/>
  <c r="I58" i="33"/>
  <c r="G58" i="33"/>
  <c r="N65" i="33"/>
  <c r="F65" i="33"/>
  <c r="E65" i="33"/>
  <c r="L65" i="33"/>
  <c r="J65" i="33"/>
  <c r="I65" i="33"/>
  <c r="H65" i="33"/>
  <c r="I48" i="33"/>
  <c r="I49" i="33"/>
  <c r="J50" i="33"/>
  <c r="L52" i="33"/>
  <c r="D52" i="33"/>
  <c r="F52" i="33"/>
  <c r="M52" i="33"/>
  <c r="J52" i="33"/>
  <c r="H62" i="33"/>
  <c r="J62" i="33"/>
  <c r="G62" i="33"/>
  <c r="F62" i="33"/>
  <c r="N62" i="33"/>
  <c r="E62" i="33"/>
  <c r="J48" i="33"/>
  <c r="K49" i="33"/>
  <c r="K50" i="33"/>
  <c r="E52" i="33"/>
  <c r="D53" i="33"/>
  <c r="F54" i="33"/>
  <c r="N57" i="33"/>
  <c r="F57" i="33"/>
  <c r="H57" i="33"/>
  <c r="E57" i="33"/>
  <c r="M57" i="33"/>
  <c r="D57" i="33"/>
  <c r="L57" i="33"/>
  <c r="H52" i="33"/>
  <c r="I53" i="33"/>
  <c r="I54" i="33"/>
  <c r="L56" i="33"/>
  <c r="D56" i="33"/>
  <c r="M56" i="33"/>
  <c r="J56" i="33"/>
  <c r="I56" i="33"/>
  <c r="H56" i="33"/>
  <c r="G57" i="33"/>
  <c r="K58" i="33"/>
  <c r="L60" i="33"/>
  <c r="D60" i="33"/>
  <c r="J60" i="33"/>
  <c r="H60" i="33"/>
  <c r="G60" i="33"/>
  <c r="F60" i="33"/>
  <c r="I62" i="33"/>
  <c r="L64" i="33"/>
  <c r="D64" i="33"/>
  <c r="J64" i="33"/>
  <c r="H64" i="33"/>
  <c r="F64" i="33"/>
  <c r="N64" i="33"/>
  <c r="E64" i="33"/>
  <c r="M64" i="33"/>
  <c r="M65" i="33"/>
  <c r="L76" i="33"/>
  <c r="D76" i="33"/>
  <c r="I76" i="33"/>
  <c r="F76" i="33"/>
  <c r="M76" i="33"/>
  <c r="K76" i="33"/>
  <c r="J76" i="33"/>
  <c r="H76" i="33"/>
  <c r="G76" i="33"/>
  <c r="E76" i="33"/>
  <c r="N49" i="33"/>
  <c r="F49" i="33"/>
  <c r="L49" i="33"/>
  <c r="J49" i="33"/>
  <c r="H49" i="33"/>
  <c r="H50" i="33"/>
  <c r="G50" i="33"/>
  <c r="N50" i="33"/>
  <c r="E50" i="33"/>
  <c r="L50" i="33"/>
  <c r="H66" i="33"/>
  <c r="J66" i="33"/>
  <c r="G66" i="33"/>
  <c r="N66" i="33"/>
  <c r="E66" i="33"/>
  <c r="M66" i="33"/>
  <c r="D66" i="33"/>
  <c r="L66" i="33"/>
  <c r="L48" i="33"/>
  <c r="D48" i="33"/>
  <c r="H48" i="33"/>
  <c r="F48" i="33"/>
  <c r="M48" i="33"/>
  <c r="D49" i="33"/>
  <c r="D50" i="33"/>
  <c r="J57" i="33"/>
  <c r="F66" i="33"/>
  <c r="E69" i="33"/>
  <c r="H70" i="33"/>
  <c r="J70" i="33"/>
  <c r="L70" i="33"/>
  <c r="D74" i="33"/>
  <c r="N74" i="33"/>
  <c r="N77" i="33"/>
  <c r="F77" i="33"/>
  <c r="M77" i="33"/>
  <c r="D77" i="33"/>
  <c r="J77" i="33"/>
  <c r="H82" i="33"/>
  <c r="J82" i="33"/>
  <c r="F82" i="33"/>
  <c r="N82" i="33"/>
  <c r="E82" i="33"/>
  <c r="L82" i="33"/>
  <c r="N61" i="33"/>
  <c r="F61" i="33"/>
  <c r="K61" i="33"/>
  <c r="L68" i="33"/>
  <c r="D68" i="33"/>
  <c r="K68" i="33"/>
  <c r="G69" i="33"/>
  <c r="L72" i="33"/>
  <c r="D72" i="33"/>
  <c r="H72" i="33"/>
  <c r="M72" i="33"/>
  <c r="E74" i="33"/>
  <c r="H78" i="33"/>
  <c r="I78" i="33"/>
  <c r="N78" i="33"/>
  <c r="E78" i="33"/>
  <c r="M78" i="33"/>
  <c r="L61" i="33"/>
  <c r="M68" i="33"/>
  <c r="H69" i="33"/>
  <c r="N72" i="33"/>
  <c r="F74" i="33"/>
  <c r="L84" i="33"/>
  <c r="D84" i="33"/>
  <c r="H84" i="33"/>
  <c r="F84" i="33"/>
  <c r="N84" i="33"/>
  <c r="E84" i="33"/>
  <c r="M84" i="33"/>
  <c r="J84" i="33"/>
  <c r="E61" i="33"/>
  <c r="F68" i="33"/>
  <c r="F70" i="33"/>
  <c r="F72" i="33"/>
  <c r="N73" i="33"/>
  <c r="F73" i="33"/>
  <c r="L73" i="33"/>
  <c r="M73" i="33"/>
  <c r="H77" i="33"/>
  <c r="F78" i="33"/>
  <c r="K82" i="33"/>
  <c r="I84" i="33"/>
  <c r="N69" i="33"/>
  <c r="F69" i="33"/>
  <c r="K69" i="33"/>
  <c r="L69" i="33"/>
  <c r="H74" i="33"/>
  <c r="G74" i="33"/>
  <c r="L74" i="33"/>
  <c r="N81" i="33"/>
  <c r="F81" i="33"/>
  <c r="K81" i="33"/>
  <c r="B1" i="17" l="1"/>
  <c r="D7" i="9" l="1"/>
  <c r="B3" i="8" l="1"/>
  <c r="C84" i="33" l="1"/>
  <c r="A84" i="33" s="1"/>
  <c r="C60" i="33"/>
  <c r="A60" i="33" s="1"/>
  <c r="C65" i="33"/>
  <c r="A65" i="33" s="1"/>
  <c r="C50" i="33"/>
  <c r="A50" i="33" s="1"/>
  <c r="C75" i="33"/>
  <c r="A75" i="33" s="1"/>
  <c r="C49" i="33"/>
  <c r="A49" i="33" s="1"/>
  <c r="C71" i="33"/>
  <c r="A71" i="33" s="1"/>
  <c r="C80" i="33"/>
  <c r="A80" i="33" s="1"/>
  <c r="C48" i="33"/>
  <c r="A48" i="33" s="1"/>
  <c r="C70" i="33"/>
  <c r="A70" i="33" s="1"/>
  <c r="C79" i="33"/>
  <c r="A79" i="33" s="1"/>
  <c r="C55" i="33"/>
  <c r="A55" i="33" s="1"/>
  <c r="C53" i="33"/>
  <c r="A53" i="33" s="1"/>
  <c r="C78" i="33"/>
  <c r="A78" i="33" s="1"/>
  <c r="C76" i="33"/>
  <c r="A76" i="33" s="1"/>
  <c r="C52" i="33"/>
  <c r="A52" i="33" s="1"/>
  <c r="C61" i="33"/>
  <c r="A61" i="33" s="1"/>
  <c r="C83" i="33"/>
  <c r="A83" i="33" s="1"/>
  <c r="C82" i="33"/>
  <c r="A82" i="33" s="1"/>
  <c r="C69" i="33"/>
  <c r="A69" i="33" s="1"/>
  <c r="C56" i="33"/>
  <c r="A56" i="33" s="1"/>
  <c r="C57" i="33"/>
  <c r="A57" i="33" s="1"/>
  <c r="C64" i="33"/>
  <c r="A64" i="33" s="1"/>
  <c r="C72" i="33"/>
  <c r="A72" i="33" s="1"/>
  <c r="C59" i="33"/>
  <c r="A59" i="33" s="1"/>
  <c r="C63" i="33"/>
  <c r="A63" i="33" s="1"/>
  <c r="C67" i="33"/>
  <c r="A67" i="33" s="1"/>
  <c r="C51" i="33"/>
  <c r="A51" i="33" s="1"/>
  <c r="C81" i="33"/>
  <c r="A81" i="33" s="1"/>
  <c r="C47" i="33"/>
  <c r="A47" i="33" s="1"/>
  <c r="C66" i="33"/>
  <c r="A66" i="33" s="1"/>
  <c r="C62" i="33"/>
  <c r="A62" i="33" s="1"/>
  <c r="C77" i="33"/>
  <c r="A77" i="33" s="1"/>
  <c r="C74" i="33"/>
  <c r="A74" i="33" s="1"/>
  <c r="C58" i="33"/>
  <c r="A58" i="33" s="1"/>
  <c r="C73" i="33"/>
  <c r="A73" i="33" s="1"/>
  <c r="C54" i="33"/>
  <c r="A54" i="33" s="1"/>
  <c r="C68" i="33"/>
  <c r="A68" i="33" s="1"/>
  <c r="M145" i="27" l="1"/>
  <c r="G143" i="27"/>
  <c r="M140" i="27"/>
  <c r="H138" i="27"/>
  <c r="J136" i="27"/>
  <c r="D134" i="27"/>
  <c r="K131" i="27"/>
  <c r="J137" i="27"/>
  <c r="J144" i="27"/>
  <c r="D142" i="27"/>
  <c r="K139" i="27"/>
  <c r="E137" i="27"/>
  <c r="K134" i="27"/>
  <c r="E132" i="27"/>
  <c r="F138" i="27"/>
  <c r="E145" i="27"/>
  <c r="K142" i="27"/>
  <c r="E140" i="27"/>
  <c r="L137" i="27"/>
  <c r="N135" i="27"/>
  <c r="H133" i="27"/>
  <c r="C131" i="27"/>
  <c r="A131" i="27" s="1"/>
  <c r="F144" i="27"/>
  <c r="N132" i="27"/>
  <c r="L145" i="27"/>
  <c r="N143" i="27"/>
  <c r="H141" i="27"/>
  <c r="C139" i="27"/>
  <c r="A139" i="27" s="1"/>
  <c r="I136" i="27"/>
  <c r="C134" i="27"/>
  <c r="A134" i="27" s="1"/>
  <c r="I131" i="27"/>
  <c r="J133" i="27"/>
  <c r="I144" i="27"/>
  <c r="C142" i="27"/>
  <c r="A142" i="27" s="1"/>
  <c r="I139" i="27"/>
  <c r="D137" i="27"/>
  <c r="F135" i="27"/>
  <c r="L132" i="27"/>
  <c r="G130" i="27"/>
  <c r="J139" i="27"/>
  <c r="D145" i="27"/>
  <c r="F143" i="27"/>
  <c r="L140" i="27"/>
  <c r="G138" i="27"/>
  <c r="M135" i="27"/>
  <c r="G133" i="27"/>
  <c r="M130" i="27"/>
  <c r="M143" i="27"/>
  <c r="G141" i="27"/>
  <c r="M138" i="27"/>
  <c r="H136" i="27"/>
  <c r="J134" i="27"/>
  <c r="D132" i="27"/>
  <c r="N134" i="27"/>
  <c r="H144" i="27"/>
  <c r="J142" i="27"/>
  <c r="D140" i="27"/>
  <c r="K137" i="27"/>
  <c r="E135" i="27"/>
  <c r="K132" i="27"/>
  <c r="E130" i="27"/>
  <c r="J141" i="27"/>
  <c r="K145" i="27"/>
  <c r="E143" i="27"/>
  <c r="K140" i="27"/>
  <c r="E138" i="27"/>
  <c r="L135" i="27"/>
  <c r="N133" i="27"/>
  <c r="H131" i="27"/>
  <c r="N130" i="27"/>
  <c r="L143" i="27"/>
  <c r="N141" i="27"/>
  <c r="H139" i="27"/>
  <c r="C137" i="27"/>
  <c r="A137" i="27" s="1"/>
  <c r="I134" i="27"/>
  <c r="C132" i="27"/>
  <c r="A132" i="27" s="1"/>
  <c r="N136" i="27"/>
  <c r="C145" i="27"/>
  <c r="A145" i="27" s="1"/>
  <c r="I142" i="27"/>
  <c r="C140" i="27"/>
  <c r="A140" i="27" s="1"/>
  <c r="I137" i="27"/>
  <c r="D135" i="27"/>
  <c r="F133" i="27"/>
  <c r="L130" i="27"/>
  <c r="N144" i="27"/>
  <c r="I145" i="27"/>
  <c r="D143" i="27"/>
  <c r="F141" i="27"/>
  <c r="L138" i="27"/>
  <c r="G136" i="27"/>
  <c r="M133" i="27"/>
  <c r="G131" i="27"/>
  <c r="F132" i="27"/>
  <c r="G144" i="27"/>
  <c r="M141" i="27"/>
  <c r="G139" i="27"/>
  <c r="M136" i="27"/>
  <c r="H134" i="27"/>
  <c r="J132" i="27"/>
  <c r="D130" i="27"/>
  <c r="F140" i="27"/>
  <c r="M144" i="27"/>
  <c r="H142" i="27"/>
  <c r="J140" i="27"/>
  <c r="D138" i="27"/>
  <c r="K135" i="27"/>
  <c r="E133" i="27"/>
  <c r="K130" i="27"/>
  <c r="K143" i="27"/>
  <c r="E141" i="27"/>
  <c r="K138" i="27"/>
  <c r="E136" i="27"/>
  <c r="L133" i="27"/>
  <c r="N131" i="27"/>
  <c r="J135" i="27"/>
  <c r="E144" i="27"/>
  <c r="L141" i="27"/>
  <c r="N139" i="27"/>
  <c r="H137" i="27"/>
  <c r="C135" i="27"/>
  <c r="A135" i="27" s="1"/>
  <c r="I132" i="27"/>
  <c r="C130" i="27"/>
  <c r="A130" i="27" s="1"/>
  <c r="F142" i="27"/>
  <c r="H145" i="27"/>
  <c r="C143" i="27"/>
  <c r="A143" i="27" s="1"/>
  <c r="I140" i="27"/>
  <c r="C138" i="27"/>
  <c r="A138" i="27" s="1"/>
  <c r="I135" i="27"/>
  <c r="D133" i="27"/>
  <c r="F131" i="27"/>
  <c r="F130" i="27"/>
  <c r="I143" i="27"/>
  <c r="D141" i="27"/>
  <c r="F139" i="27"/>
  <c r="L136" i="27"/>
  <c r="G134" i="27"/>
  <c r="M131" i="27"/>
  <c r="F136" i="27"/>
  <c r="L144" i="27"/>
  <c r="G142" i="27"/>
  <c r="M139" i="27"/>
  <c r="G137" i="27"/>
  <c r="M134" i="27"/>
  <c r="H132" i="27"/>
  <c r="J130" i="27"/>
  <c r="J143" i="27"/>
  <c r="G145" i="27"/>
  <c r="M142" i="27"/>
  <c r="H140" i="27"/>
  <c r="J138" i="27"/>
  <c r="D136" i="27"/>
  <c r="K133" i="27"/>
  <c r="E131" i="27"/>
  <c r="J131" i="27"/>
  <c r="D144" i="27"/>
  <c r="K141" i="27"/>
  <c r="E139" i="27"/>
  <c r="K136" i="27"/>
  <c r="E134" i="27"/>
  <c r="L131" i="27"/>
  <c r="N138" i="27"/>
  <c r="K144" i="27"/>
  <c r="E142" i="27"/>
  <c r="L139" i="27"/>
  <c r="N137" i="27"/>
  <c r="H135" i="27"/>
  <c r="C133" i="27"/>
  <c r="A133" i="27" s="1"/>
  <c r="I130" i="27"/>
  <c r="J145" i="27"/>
  <c r="N145" i="27"/>
  <c r="H143" i="27"/>
  <c r="C141" i="27"/>
  <c r="A141" i="27" s="1"/>
  <c r="I138" i="27"/>
  <c r="C136" i="27"/>
  <c r="A136" i="27" s="1"/>
  <c r="I133" i="27"/>
  <c r="D131" i="27"/>
  <c r="F134" i="27"/>
  <c r="C144" i="27"/>
  <c r="A144" i="27" s="1"/>
  <c r="I141" i="27"/>
  <c r="D139" i="27"/>
  <c r="F137" i="27"/>
  <c r="L134" i="27"/>
  <c r="G132" i="27"/>
  <c r="N140" i="27"/>
  <c r="F145" i="27"/>
  <c r="L142" i="27"/>
  <c r="G140" i="27"/>
  <c r="M137" i="27"/>
  <c r="G135" i="27"/>
  <c r="M132" i="27"/>
  <c r="H130" i="27"/>
  <c r="N142" i="27"/>
  <c r="K76" i="31"/>
  <c r="H77" i="31"/>
  <c r="C72" i="31"/>
  <c r="A72" i="31" s="1"/>
  <c r="N69" i="31"/>
  <c r="E71" i="31"/>
  <c r="G79" i="31"/>
  <c r="J74" i="31"/>
  <c r="C70" i="31"/>
  <c r="A70" i="31" s="1"/>
  <c r="L74" i="31"/>
  <c r="J73" i="31"/>
  <c r="F70" i="31"/>
  <c r="D78" i="31"/>
  <c r="D70" i="31"/>
  <c r="F68" i="31"/>
  <c r="D69" i="31"/>
  <c r="H75" i="31"/>
  <c r="J69" i="31"/>
  <c r="J72" i="31"/>
  <c r="L75" i="31"/>
  <c r="G78" i="31"/>
  <c r="H76" i="31"/>
  <c r="J75" i="31"/>
  <c r="L69" i="31"/>
  <c r="F69" i="31"/>
  <c r="D77" i="31"/>
  <c r="F76" i="31"/>
  <c r="I68" i="31"/>
  <c r="K78" i="31"/>
  <c r="E77" i="31"/>
  <c r="C71" i="31"/>
  <c r="A71" i="31" s="1"/>
  <c r="E75" i="31"/>
  <c r="M68" i="31"/>
  <c r="H78" i="31"/>
  <c r="K69" i="31"/>
  <c r="E68" i="31"/>
  <c r="K75" i="31"/>
  <c r="K71" i="31"/>
  <c r="M72" i="31"/>
  <c r="C79" i="31"/>
  <c r="A79" i="31" s="1"/>
  <c r="M74" i="31"/>
  <c r="J79" i="31"/>
  <c r="M77" i="31"/>
  <c r="K72" i="31"/>
  <c r="G68" i="31"/>
  <c r="H72" i="31"/>
  <c r="I79" i="31"/>
  <c r="C73" i="31"/>
  <c r="A73" i="31" s="1"/>
  <c r="F77" i="31"/>
  <c r="I69" i="31"/>
  <c r="L67" i="31"/>
  <c r="N72" i="31"/>
  <c r="C75" i="31"/>
  <c r="A75" i="31" s="1"/>
  <c r="L72" i="31"/>
  <c r="F71" i="31"/>
  <c r="E76" i="31"/>
  <c r="J70" i="31"/>
  <c r="N73" i="31"/>
  <c r="K79" i="31"/>
  <c r="G67" i="31"/>
  <c r="F79" i="31"/>
  <c r="D74" i="31"/>
  <c r="H70" i="31"/>
  <c r="G77" i="31"/>
  <c r="M67" i="31"/>
  <c r="J71" i="31"/>
  <c r="N78" i="31"/>
  <c r="K67" i="31"/>
  <c r="H74" i="31"/>
  <c r="E73" i="31"/>
  <c r="F67" i="31"/>
  <c r="N74" i="31"/>
  <c r="I71" i="31"/>
  <c r="N79" i="31"/>
  <c r="E78" i="31"/>
  <c r="L78" i="31"/>
  <c r="I67" i="31"/>
  <c r="G74" i="31"/>
  <c r="L73" i="31"/>
  <c r="G69" i="31"/>
  <c r="J68" i="31"/>
  <c r="C77" i="31"/>
  <c r="A77" i="31" s="1"/>
  <c r="L77" i="31"/>
  <c r="N76" i="31"/>
  <c r="I78" i="31"/>
  <c r="G70" i="31"/>
  <c r="E79" i="31"/>
  <c r="M76" i="31"/>
  <c r="J76" i="31"/>
  <c r="G76" i="31"/>
  <c r="C74" i="31"/>
  <c r="A74" i="31" s="1"/>
  <c r="F73" i="31"/>
  <c r="M69" i="31"/>
  <c r="C68" i="31"/>
  <c r="A68" i="31" s="1"/>
  <c r="N77" i="31"/>
  <c r="D72" i="31"/>
  <c r="I77" i="31"/>
  <c r="D73" i="31"/>
  <c r="H79" i="31"/>
  <c r="D68" i="31"/>
  <c r="D75" i="31"/>
  <c r="E70" i="31"/>
  <c r="C67" i="31"/>
  <c r="A67" i="31" s="1"/>
  <c r="G71" i="31"/>
  <c r="L79" i="31"/>
  <c r="N68" i="31"/>
  <c r="N70" i="31"/>
  <c r="E74" i="31"/>
  <c r="J77" i="31"/>
  <c r="J78" i="31"/>
  <c r="C69" i="31"/>
  <c r="A69" i="31" s="1"/>
  <c r="H68" i="31"/>
  <c r="F72" i="31"/>
  <c r="H73" i="31"/>
  <c r="I72" i="31"/>
  <c r="N75" i="31"/>
  <c r="L71" i="31"/>
  <c r="F75" i="31"/>
  <c r="E72" i="31"/>
  <c r="L68" i="31"/>
  <c r="M71" i="31"/>
  <c r="L76" i="31"/>
  <c r="G72" i="31"/>
  <c r="F78" i="31"/>
  <c r="G75" i="31"/>
  <c r="H67" i="31"/>
  <c r="K74" i="31"/>
  <c r="G73" i="31"/>
  <c r="I70" i="31"/>
  <c r="I73" i="31"/>
  <c r="D79" i="31"/>
  <c r="K68" i="31"/>
  <c r="N67" i="31"/>
  <c r="E67" i="31"/>
  <c r="F74" i="31"/>
  <c r="M78" i="31"/>
  <c r="K77" i="31"/>
  <c r="N71" i="31"/>
  <c r="D67" i="31"/>
  <c r="M75" i="31"/>
  <c r="E69" i="31"/>
  <c r="C78" i="31"/>
  <c r="A78" i="31" s="1"/>
  <c r="M70" i="31"/>
  <c r="H69" i="31"/>
  <c r="I75" i="31"/>
  <c r="J67" i="31"/>
  <c r="C76" i="31"/>
  <c r="A76" i="31" s="1"/>
  <c r="I74" i="31"/>
  <c r="K73" i="31"/>
  <c r="M73" i="31"/>
  <c r="L70" i="31"/>
  <c r="M79" i="31"/>
  <c r="D76" i="31"/>
  <c r="I76" i="31"/>
  <c r="K70" i="31"/>
  <c r="D71" i="31"/>
  <c r="H71" i="31"/>
  <c r="C88" i="29" l="1"/>
  <c r="A88" i="29" s="1"/>
  <c r="C96" i="29"/>
  <c r="A96" i="29" s="1"/>
  <c r="C92" i="29"/>
  <c r="A92" i="29" s="1"/>
  <c r="C94" i="29"/>
  <c r="A94" i="29" s="1"/>
  <c r="C95" i="29"/>
  <c r="A95" i="29" s="1"/>
  <c r="C89" i="29"/>
  <c r="A89" i="29" s="1"/>
  <c r="C97" i="29"/>
  <c r="A97" i="29" s="1"/>
  <c r="C91" i="29"/>
  <c r="A91" i="29" s="1"/>
  <c r="C93" i="29"/>
  <c r="A93" i="29" s="1"/>
  <c r="C90" i="29"/>
  <c r="A90" i="29" s="1"/>
</calcChain>
</file>

<file path=xl/sharedStrings.xml><?xml version="1.0" encoding="utf-8"?>
<sst xmlns="http://schemas.openxmlformats.org/spreadsheetml/2006/main" count="2364" uniqueCount="759">
  <si>
    <t>VOLUME DE VENDAS - TAXA DE VARIAÇÃO (%) - MÊS/IGUAL MÊS DO ANO ANTERIOR</t>
  </si>
  <si>
    <t>Volume de vendas</t>
  </si>
  <si>
    <t>Ano/mês</t>
  </si>
  <si>
    <t>Varejo</t>
  </si>
  <si>
    <t>Varejo Ampliado</t>
  </si>
  <si>
    <t>ATIVIDADES</t>
  </si>
  <si>
    <t>MÊS/IGUAL MÊS DO ANO ANTERIOR</t>
  </si>
  <si>
    <t>ACUMULADO</t>
  </si>
  <si>
    <t>MÊS/MÊS ANTERIOR (1)</t>
  </si>
  <si>
    <t>Taxa de Variação (%)</t>
  </si>
  <si>
    <t xml:space="preserve">COMÉRCIO VAREJISTA </t>
  </si>
  <si>
    <t>1 - Combustíveis e lubrificantes</t>
  </si>
  <si>
    <t>2 - Hiper, supermercados, prods.  alimentícios, bebidas e fumo</t>
  </si>
  <si>
    <t>3 - Tecidos, vest. e calçados</t>
  </si>
  <si>
    <t>4 - Móveis e eletrodomésticos</t>
  </si>
  <si>
    <t>5 - Artigos farmaceuticos, med., ortop. e de perfumaria</t>
  </si>
  <si>
    <t>6 - Livros, jornais, rev. e papelaria</t>
  </si>
  <si>
    <t>8 - Outros arts. de uso pessoal e doméstico</t>
  </si>
  <si>
    <t>9 - Veículos e motos, partes e peças</t>
  </si>
  <si>
    <t>10- Material de construção</t>
  </si>
  <si>
    <t>Fonte: IBGE, Diretoria de Pesquisas, Coordenação de Serviços e Comércio.</t>
  </si>
  <si>
    <t xml:space="preserve">(1) Séries com ajuste sazonal. </t>
  </si>
  <si>
    <t>7 - Equip. e mat. para escritório informatica e comunicação</t>
  </si>
  <si>
    <t>Atividades</t>
  </si>
  <si>
    <t>COMÉRCIO VAREJISTA AMPLIADO</t>
  </si>
  <si>
    <t>Taxa de variação (%)</t>
  </si>
  <si>
    <t>Composição absoluta da taxa (p.p.)</t>
  </si>
  <si>
    <t>Taxa Global</t>
  </si>
  <si>
    <t>Nota: A composição da taxa mensal corresponde à participação dos resultados setoriais na formação da taxa global.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</si>
  <si>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</si>
  <si>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</si>
  <si>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</si>
  <si>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</si>
  <si>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</si>
  <si>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</si>
  <si>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</si>
  <si>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</si>
  <si>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</si>
  <si>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</si>
  <si>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</si>
  <si>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</si>
  <si>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</si>
  <si>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</si>
  <si>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</si>
  <si>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</si>
  <si>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</si>
  <si>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</si>
  <si>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</si>
  <si>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</si>
  <si>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</si>
  <si>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</si>
  <si>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</si>
  <si>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</si>
  <si>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</si>
  <si>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Período</t>
  </si>
  <si>
    <t>Receita nominal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</si>
  <si>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</si>
  <si>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</si>
  <si>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COMÉRCIO VAREJISTA (2)</t>
  </si>
  <si>
    <t xml:space="preserve">       2.1 - Super e hipermercados</t>
  </si>
  <si>
    <t xml:space="preserve">       4.1 - Móveis</t>
  </si>
  <si>
    <t xml:space="preserve">       4.2 - Eletrodomésticos</t>
  </si>
  <si>
    <t>7 - Equip. e mat. para escritório, informatica e comunicação</t>
  </si>
  <si>
    <t>COMÉRCIO VAREJISTA AMPLIADO (3)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</si>
  <si>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</si>
  <si>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</si>
  <si>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</si>
  <si>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</si>
  <si>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</si>
  <si>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</si>
  <si>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</si>
  <si>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</si>
  <si>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</si>
  <si>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</si>
  <si>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</si>
  <si>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</si>
  <si>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</si>
  <si>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</si>
  <si>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</si>
  <si>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*Série COM ajuste sazonal</t>
  </si>
  <si>
    <t>Fonte: IBGE</t>
  </si>
  <si>
    <t>Volume de Vendas - Séries com ajuste sazonal (Base: 2014=100)</t>
  </si>
  <si>
    <t>Receita de Vendas - Séries com ajuste sazonal (Base: 2014=100)</t>
  </si>
  <si>
    <t>Fonte: IBGE, Diretoria de Pesquisas, Coordenação de Indústria</t>
  </si>
  <si>
    <t/>
  </si>
  <si>
    <t>base: igual bimestre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</si>
  <si>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</si>
  <si>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</si>
  <si>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</si>
  <si>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</si>
  <si>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</si>
  <si>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</si>
  <si>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</si>
  <si>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</si>
  <si>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</si>
  <si>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</si>
  <si>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</si>
  <si>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</si>
  <si>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</si>
  <si>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Volume de vendas - Indicador bimestral sem ajuste sazonal</t>
  </si>
  <si>
    <t>Ano/Quad.</t>
  </si>
  <si>
    <t>Volume de vendas - Indicador trimestral sem ajuste sazonal</t>
  </si>
  <si>
    <t>base: igual trimestre do ano anterior</t>
  </si>
  <si>
    <t>Volume de vendas - Indicador quadrimestral sem ajuste sazonal</t>
  </si>
  <si>
    <t>base: igual quadrimestre do ano anterior</t>
  </si>
  <si>
    <t>Volume de vendas - Indicador semestral sem ajuste sazonal</t>
  </si>
  <si>
    <t>base: igual semestre do ano anterior</t>
  </si>
  <si>
    <t>-</t>
  </si>
  <si>
    <t>Novembro / Outubro*</t>
  </si>
  <si>
    <t>Média móvel trimestral*</t>
  </si>
  <si>
    <t>Novembro 2021 / Novembro 2020</t>
  </si>
  <si>
    <t>Acumulado 2021</t>
  </si>
  <si>
    <t>Acumulado 12 meses</t>
  </si>
  <si>
    <t>SET</t>
  </si>
  <si>
    <t>OUT</t>
  </si>
  <si>
    <t>NOV</t>
  </si>
  <si>
    <t>NO ANO</t>
  </si>
  <si>
    <t>12 MESES</t>
  </si>
  <si>
    <t>Tabela 1 - BRASIL INDICADORES DO VOLUME DE VENDAS NO COMÉRCIO VAREJISTA E COMÉRCIO VAREJISTA AMPLIADO COMPOSIÇÃO DA TAXA MENSAL DO COMÉRCIO VAREJISTA, POR ATIVIDADES</t>
  </si>
  <si>
    <t>Novembro 2021</t>
  </si>
  <si>
    <t>REVISÃO DO VOLUME DE VENDAS - Indicador mês/ mês imediatamente anterior com ajuste sazonal: PMC Novembro 2021</t>
  </si>
  <si>
    <t>REVISÃO DA RECEITA DE VENDAS -  Indicador mês/ mês imediatamente anterior com ajuste sazonal: PMC Novembro 2021</t>
  </si>
  <si>
    <t>1º Bim 2001</t>
  </si>
  <si>
    <t>2001 1º Bim</t>
  </si>
  <si>
    <t>2º Bim 2001</t>
  </si>
  <si>
    <t>2001 2º Bim</t>
  </si>
  <si>
    <t>3º Bim 2001</t>
  </si>
  <si>
    <t>2001 3º Bim</t>
  </si>
  <si>
    <t>4º Bim 2001</t>
  </si>
  <si>
    <t>2001 4º Bim</t>
  </si>
  <si>
    <t>5º Bim 2001</t>
  </si>
  <si>
    <t>2001 5º Bim</t>
  </si>
  <si>
    <t>6º Bim 2001</t>
  </si>
  <si>
    <t>2001 6º Bim</t>
  </si>
  <si>
    <t>1º Bim 2002</t>
  </si>
  <si>
    <t>2002 1º Bim</t>
  </si>
  <si>
    <t>2º Bim 2002</t>
  </si>
  <si>
    <t>2002 2º Bim</t>
  </si>
  <si>
    <t>3º Bim 2002</t>
  </si>
  <si>
    <t>2002 3º Bim</t>
  </si>
  <si>
    <t>4º Bim 2002</t>
  </si>
  <si>
    <t>2002 4º Bim</t>
  </si>
  <si>
    <t>5º Bim 2002</t>
  </si>
  <si>
    <t>2002 5º Bim</t>
  </si>
  <si>
    <t>6º Bim 2002</t>
  </si>
  <si>
    <t>2002 6º Bim</t>
  </si>
  <si>
    <t>1º Bim 2003</t>
  </si>
  <si>
    <t>2003 1º Bim</t>
  </si>
  <si>
    <t>2º Bim 2003</t>
  </si>
  <si>
    <t>2003 2º Bim</t>
  </si>
  <si>
    <t>3º Bim 2003</t>
  </si>
  <si>
    <t>2003 3º Bim</t>
  </si>
  <si>
    <t>4º Bim 2003</t>
  </si>
  <si>
    <t>2003 4º Bim</t>
  </si>
  <si>
    <t>5º Bim 2003</t>
  </si>
  <si>
    <t>2003 5º Bim</t>
  </si>
  <si>
    <t>6º Bim 2003</t>
  </si>
  <si>
    <t>2003 6º Bim</t>
  </si>
  <si>
    <t>1º Bim 2004</t>
  </si>
  <si>
    <t>2004 1º Bim</t>
  </si>
  <si>
    <t>2º Bim 2004</t>
  </si>
  <si>
    <t>2004 2º Bim</t>
  </si>
  <si>
    <t>3º Bim 2004</t>
  </si>
  <si>
    <t>2004 3º Bim</t>
  </si>
  <si>
    <t>4º Bim 2004</t>
  </si>
  <si>
    <t>2004 4º Bim</t>
  </si>
  <si>
    <t>5º Bim 2004</t>
  </si>
  <si>
    <t>2004 5º Bim</t>
  </si>
  <si>
    <t>6º Bim 2004</t>
  </si>
  <si>
    <t>2004 6º Bim</t>
  </si>
  <si>
    <t>1º Bim 2005</t>
  </si>
  <si>
    <t>2005 1º Bim</t>
  </si>
  <si>
    <t>2º Bim 2005</t>
  </si>
  <si>
    <t>2005 2º Bim</t>
  </si>
  <si>
    <t>3º Bim 2005</t>
  </si>
  <si>
    <t>2005 3º Bim</t>
  </si>
  <si>
    <t>4º Bim 2005</t>
  </si>
  <si>
    <t>2005 4º Bim</t>
  </si>
  <si>
    <t>5º Bim 2005</t>
  </si>
  <si>
    <t>2005 5º Bim</t>
  </si>
  <si>
    <t>6º Bim 2005</t>
  </si>
  <si>
    <t>2005 6º Bim</t>
  </si>
  <si>
    <t>1º Bim 2006</t>
  </si>
  <si>
    <t>2006 1º Bim</t>
  </si>
  <si>
    <t>2º Bim 2006</t>
  </si>
  <si>
    <t>2006 2º Bim</t>
  </si>
  <si>
    <t>3º Bim 2006</t>
  </si>
  <si>
    <t>2006 3º Bim</t>
  </si>
  <si>
    <t>4º Bim 2006</t>
  </si>
  <si>
    <t>2006 4º Bim</t>
  </si>
  <si>
    <t>5º Bim 2006</t>
  </si>
  <si>
    <t>2006 5º Bim</t>
  </si>
  <si>
    <t>6º Bim 2006</t>
  </si>
  <si>
    <t>2006 6º Bim</t>
  </si>
  <si>
    <t>1º Bim 2007</t>
  </si>
  <si>
    <t>2007 1º Bim</t>
  </si>
  <si>
    <t>2º Bim 2007</t>
  </si>
  <si>
    <t>2007 2º Bim</t>
  </si>
  <si>
    <t>3º Bim 2007</t>
  </si>
  <si>
    <t>2007 3º Bim</t>
  </si>
  <si>
    <t>4º Bim 2007</t>
  </si>
  <si>
    <t>2007 4º Bim</t>
  </si>
  <si>
    <t>5º Bim 2007</t>
  </si>
  <si>
    <t>2007 5º Bim</t>
  </si>
  <si>
    <t>6º Bim 2007</t>
  </si>
  <si>
    <t>2007 6º Bim</t>
  </si>
  <si>
    <t>1º Bim 2008</t>
  </si>
  <si>
    <t>2008 1º Bim</t>
  </si>
  <si>
    <t>2º Bim 2008</t>
  </si>
  <si>
    <t>2008 2º Bim</t>
  </si>
  <si>
    <t>3º Bim 2008</t>
  </si>
  <si>
    <t>2008 3º Bim</t>
  </si>
  <si>
    <t>4º Bim 2008</t>
  </si>
  <si>
    <t>2008 4º Bim</t>
  </si>
  <si>
    <t>5º Bim 2008</t>
  </si>
  <si>
    <t>2008 5º Bim</t>
  </si>
  <si>
    <t>6º Bim 2008</t>
  </si>
  <si>
    <t>2008 6º Bim</t>
  </si>
  <si>
    <t>1º Bim 2009</t>
  </si>
  <si>
    <t>2009 1º Bim</t>
  </si>
  <si>
    <t>2º Bim 2009</t>
  </si>
  <si>
    <t>2009 2º Bim</t>
  </si>
  <si>
    <t>3º Bim 2009</t>
  </si>
  <si>
    <t>2009 3º Bim</t>
  </si>
  <si>
    <t>4º Bim 2009</t>
  </si>
  <si>
    <t>2009 4º Bim</t>
  </si>
  <si>
    <t>5º Bim 2009</t>
  </si>
  <si>
    <t>2009 5º Bim</t>
  </si>
  <si>
    <t>6º Bim 2009</t>
  </si>
  <si>
    <t>2009 6º Bim</t>
  </si>
  <si>
    <t>1º Bim 2010</t>
  </si>
  <si>
    <t>2010 1º Bim</t>
  </si>
  <si>
    <t>2º Bim 2010</t>
  </si>
  <si>
    <t>2010 2º Bim</t>
  </si>
  <si>
    <t>3º Bim 2010</t>
  </si>
  <si>
    <t>2010 3º Bim</t>
  </si>
  <si>
    <t>4º Bim 2010</t>
  </si>
  <si>
    <t>2010 4º Bim</t>
  </si>
  <si>
    <t>5º Bim 2010</t>
  </si>
  <si>
    <t>2010 5º Bim</t>
  </si>
  <si>
    <t>6º Bim 2010</t>
  </si>
  <si>
    <t>2010 6º Bim</t>
  </si>
  <si>
    <t>1º Bim 2011</t>
  </si>
  <si>
    <t>2011 1º Bim</t>
  </si>
  <si>
    <t>2º Bim 2011</t>
  </si>
  <si>
    <t>2011 2º Bim</t>
  </si>
  <si>
    <t>3º Bim 2011</t>
  </si>
  <si>
    <t>2011 3º Bim</t>
  </si>
  <si>
    <t>4º Bim 2011</t>
  </si>
  <si>
    <t>2011 4º Bim</t>
  </si>
  <si>
    <t>5º Bim 2011</t>
  </si>
  <si>
    <t>2011 5º Bim</t>
  </si>
  <si>
    <t>6º Bim 2011</t>
  </si>
  <si>
    <t>2011 6º Bim</t>
  </si>
  <si>
    <t>1º Bim 2012</t>
  </si>
  <si>
    <t>2012 1º Bim</t>
  </si>
  <si>
    <t>2º Bim 2012</t>
  </si>
  <si>
    <t>2012 2º Bim</t>
  </si>
  <si>
    <t>3º Bim 2012</t>
  </si>
  <si>
    <t>2012 3º Bim</t>
  </si>
  <si>
    <t>4º Bim 2012</t>
  </si>
  <si>
    <t>2012 4º Bim</t>
  </si>
  <si>
    <t>5º Bim 2012</t>
  </si>
  <si>
    <t>2012 5º Bim</t>
  </si>
  <si>
    <t>6º Bim 2012</t>
  </si>
  <si>
    <t>2012 6º Bim</t>
  </si>
  <si>
    <t>1º Bim 2013</t>
  </si>
  <si>
    <t>2013 1º Bim</t>
  </si>
  <si>
    <t>2º Bim 2013</t>
  </si>
  <si>
    <t>2013 2º Bim</t>
  </si>
  <si>
    <t>3º Bim 2013</t>
  </si>
  <si>
    <t>2013 3º Bim</t>
  </si>
  <si>
    <t>4º Bim 2013</t>
  </si>
  <si>
    <t>2013 4º Bim</t>
  </si>
  <si>
    <t>5º Bim 2013</t>
  </si>
  <si>
    <t>2013 5º Bim</t>
  </si>
  <si>
    <t>6º Bim 2013</t>
  </si>
  <si>
    <t>2013 6º Bim</t>
  </si>
  <si>
    <t>1º Bim 2014</t>
  </si>
  <si>
    <t>2014 1º Bim</t>
  </si>
  <si>
    <t>2º Bim 2014</t>
  </si>
  <si>
    <t>2014 2º Bim</t>
  </si>
  <si>
    <t>3º Bim 2014</t>
  </si>
  <si>
    <t>2014 3º Bim</t>
  </si>
  <si>
    <t>4º Bim 2014</t>
  </si>
  <si>
    <t>2014 4º Bim</t>
  </si>
  <si>
    <t>5º Bim 2014</t>
  </si>
  <si>
    <t>2014 5º Bim</t>
  </si>
  <si>
    <t>6º Bim 2014</t>
  </si>
  <si>
    <t>2014 6º Bim</t>
  </si>
  <si>
    <t>1º Bim 2015</t>
  </si>
  <si>
    <t>2015 1º Bim</t>
  </si>
  <si>
    <t>2º Bim 2015</t>
  </si>
  <si>
    <t>2015 2º Bim</t>
  </si>
  <si>
    <t>3º Bim 2015</t>
  </si>
  <si>
    <t>2015 3º Bim</t>
  </si>
  <si>
    <t>4º Bim 2015</t>
  </si>
  <si>
    <t>2015 4º Bim</t>
  </si>
  <si>
    <t>5º Bim 2015</t>
  </si>
  <si>
    <t>2015 5º Bim</t>
  </si>
  <si>
    <t>6º Bim 2015</t>
  </si>
  <si>
    <t>2015 6º Bim</t>
  </si>
  <si>
    <t>1º Bim 2016</t>
  </si>
  <si>
    <t>2016 1º Bim</t>
  </si>
  <si>
    <t>2º Bim 2016</t>
  </si>
  <si>
    <t>2016 2º Bim</t>
  </si>
  <si>
    <t>3º Bim 2016</t>
  </si>
  <si>
    <t>2016 3º Bim</t>
  </si>
  <si>
    <t>4º Bim 2016</t>
  </si>
  <si>
    <t>2016 4º Bim</t>
  </si>
  <si>
    <t>5º Bim 2016</t>
  </si>
  <si>
    <t>2016 5º Bim</t>
  </si>
  <si>
    <t>6º Bim 2016</t>
  </si>
  <si>
    <t>2016 6º Bim</t>
  </si>
  <si>
    <t>1º Bim 2017</t>
  </si>
  <si>
    <t>2017 1º Bim</t>
  </si>
  <si>
    <t>2º Bim 2017</t>
  </si>
  <si>
    <t>2017 2º Bim</t>
  </si>
  <si>
    <t>3º Bim 2017</t>
  </si>
  <si>
    <t>2017 3º Bim</t>
  </si>
  <si>
    <t>4º Bim 2017</t>
  </si>
  <si>
    <t>2017 4º Bim</t>
  </si>
  <si>
    <t>5º Bim 2017</t>
  </si>
  <si>
    <t>2017 5º Bim</t>
  </si>
  <si>
    <t>6º Bim 2017</t>
  </si>
  <si>
    <t>2017 6º Bim</t>
  </si>
  <si>
    <t>1º Bim 2018</t>
  </si>
  <si>
    <t>2018 1º Bim</t>
  </si>
  <si>
    <t>2º Bim 2018</t>
  </si>
  <si>
    <t>2018 2º Bim</t>
  </si>
  <si>
    <t>3º Bim 2018</t>
  </si>
  <si>
    <t>2018 3º Bim</t>
  </si>
  <si>
    <t>4º Bim 2018</t>
  </si>
  <si>
    <t>2018 4º Bim</t>
  </si>
  <si>
    <t>5º Bim 2018</t>
  </si>
  <si>
    <t>2018 5º Bim</t>
  </si>
  <si>
    <t>6º Bim 2018</t>
  </si>
  <si>
    <t>2018 6º Bim</t>
  </si>
  <si>
    <t>1º Bim 2019</t>
  </si>
  <si>
    <t>2019 1º Bim</t>
  </si>
  <si>
    <t>2º Bim 2019</t>
  </si>
  <si>
    <t>2019 2º Bim</t>
  </si>
  <si>
    <t>3º Bim 2019</t>
  </si>
  <si>
    <t>2019 3º Bim</t>
  </si>
  <si>
    <t>4º Bim 2019</t>
  </si>
  <si>
    <t>2019 4º Bim</t>
  </si>
  <si>
    <t>5º Bim 2019</t>
  </si>
  <si>
    <t>2019 5º Bim</t>
  </si>
  <si>
    <t>6º Bim 2019</t>
  </si>
  <si>
    <t>2019 6º Bim</t>
  </si>
  <si>
    <t>1º Bim 2020</t>
  </si>
  <si>
    <t>2020 1º Bim</t>
  </si>
  <si>
    <t>2º Bim 2020</t>
  </si>
  <si>
    <t>2020 2º Bim</t>
  </si>
  <si>
    <t>3º Bim 2020</t>
  </si>
  <si>
    <t>2020 3º Bim</t>
  </si>
  <si>
    <t>4º Bim 2020</t>
  </si>
  <si>
    <t>2020 4º Bim</t>
  </si>
  <si>
    <t>5º Bim 2020</t>
  </si>
  <si>
    <t>2020 5º Bim</t>
  </si>
  <si>
    <t>6º Bim 2020</t>
  </si>
  <si>
    <t>2020 6º Bim</t>
  </si>
  <si>
    <t>1º Bim 2021</t>
  </si>
  <si>
    <t>2021 1º Bim</t>
  </si>
  <si>
    <t>2º Bim 2021</t>
  </si>
  <si>
    <t>2021 2º Bim</t>
  </si>
  <si>
    <t>3º Bim 2021</t>
  </si>
  <si>
    <t>2021 3º Bim</t>
  </si>
  <si>
    <t>4º Bim 2021</t>
  </si>
  <si>
    <t>2021 4º Bim</t>
  </si>
  <si>
    <t>5º Bim 2021</t>
  </si>
  <si>
    <t>2021 5º Bim</t>
  </si>
  <si>
    <t>1º Tri 2001</t>
  </si>
  <si>
    <t>2001 1º Tri</t>
  </si>
  <si>
    <t>2º Tri 2001</t>
  </si>
  <si>
    <t>2001 2º Tri</t>
  </si>
  <si>
    <t>3º Tri 2001</t>
  </si>
  <si>
    <t>2001 3º Tri</t>
  </si>
  <si>
    <t>4º Tri 2001</t>
  </si>
  <si>
    <t>2001 4º Tri</t>
  </si>
  <si>
    <t>1º Tri 2002</t>
  </si>
  <si>
    <t>2002 1º Tri</t>
  </si>
  <si>
    <t>2º Tri 2002</t>
  </si>
  <si>
    <t>2002 2º Tri</t>
  </si>
  <si>
    <t>3º Tri 2002</t>
  </si>
  <si>
    <t>2002 3º Tri</t>
  </si>
  <si>
    <t>4º Tri 2002</t>
  </si>
  <si>
    <t>2002 4º Tri</t>
  </si>
  <si>
    <t>1º Tri 2003</t>
  </si>
  <si>
    <t>2003 1º Tri</t>
  </si>
  <si>
    <t>2º Tri 2003</t>
  </si>
  <si>
    <t>2003 2º Tri</t>
  </si>
  <si>
    <t>3º Tri 2003</t>
  </si>
  <si>
    <t>2003 3º Tri</t>
  </si>
  <si>
    <t>4º Tri 2003</t>
  </si>
  <si>
    <t>2003 4º Tri</t>
  </si>
  <si>
    <t>1º Tri 2004</t>
  </si>
  <si>
    <t>2004 1º Tri</t>
  </si>
  <si>
    <t>2º Tri 2004</t>
  </si>
  <si>
    <t>2004 2º Tri</t>
  </si>
  <si>
    <t>3º Tri 2004</t>
  </si>
  <si>
    <t>2004 3º Tri</t>
  </si>
  <si>
    <t>4º Tri 2004</t>
  </si>
  <si>
    <t>2004 4º Tri</t>
  </si>
  <si>
    <t>1º Tri 2005</t>
  </si>
  <si>
    <t>2005 1º Tri</t>
  </si>
  <si>
    <t>2º Tri 2005</t>
  </si>
  <si>
    <t>2005 2º Tri</t>
  </si>
  <si>
    <t>3º Tri 2005</t>
  </si>
  <si>
    <t>2005 3º Tri</t>
  </si>
  <si>
    <t>4º Tri 2005</t>
  </si>
  <si>
    <t>2005 4º Tri</t>
  </si>
  <si>
    <t>1º Tri 2006</t>
  </si>
  <si>
    <t>2006 1º Tri</t>
  </si>
  <si>
    <t>2º Tri 2006</t>
  </si>
  <si>
    <t>2006 2º Tri</t>
  </si>
  <si>
    <t>3º Tri 2006</t>
  </si>
  <si>
    <t>2006 3º Tri</t>
  </si>
  <si>
    <t>4º Tri 2006</t>
  </si>
  <si>
    <t>2006 4º Tri</t>
  </si>
  <si>
    <t>1º Tri 2007</t>
  </si>
  <si>
    <t>2007 1º Tri</t>
  </si>
  <si>
    <t>2º Tri 2007</t>
  </si>
  <si>
    <t>2007 2º Tri</t>
  </si>
  <si>
    <t>3º Tri 2007</t>
  </si>
  <si>
    <t>2007 3º Tri</t>
  </si>
  <si>
    <t>4º Tri 2007</t>
  </si>
  <si>
    <t>2007 4º Tri</t>
  </si>
  <si>
    <t>1º Tri 2008</t>
  </si>
  <si>
    <t>2008 1º Tri</t>
  </si>
  <si>
    <t>2º Tri 2008</t>
  </si>
  <si>
    <t>2008 2º Tri</t>
  </si>
  <si>
    <t>3º Tri 2008</t>
  </si>
  <si>
    <t>2008 3º Tri</t>
  </si>
  <si>
    <t>4º Tri 2008</t>
  </si>
  <si>
    <t>2008 4º Tri</t>
  </si>
  <si>
    <t>1º Tri 2009</t>
  </si>
  <si>
    <t>2009 1º Tri</t>
  </si>
  <si>
    <t>2º Tri 2009</t>
  </si>
  <si>
    <t>2009 2º Tri</t>
  </si>
  <si>
    <t>3º Tri 2009</t>
  </si>
  <si>
    <t>2009 3º Tri</t>
  </si>
  <si>
    <t>4º Tri 2009</t>
  </si>
  <si>
    <t>2009 4º Tri</t>
  </si>
  <si>
    <t>1º Tri 2010</t>
  </si>
  <si>
    <t>2010 1º Tri</t>
  </si>
  <si>
    <t>2º Tri 2010</t>
  </si>
  <si>
    <t>2010 2º Tri</t>
  </si>
  <si>
    <t>3º Tri 2010</t>
  </si>
  <si>
    <t>2010 3º Tri</t>
  </si>
  <si>
    <t>4º Tri 2010</t>
  </si>
  <si>
    <t>2010 4º Tri</t>
  </si>
  <si>
    <t>1º Tri 2011</t>
  </si>
  <si>
    <t>2011 1º Tri</t>
  </si>
  <si>
    <t>2º Tri 2011</t>
  </si>
  <si>
    <t>2011 2º Tri</t>
  </si>
  <si>
    <t>3º Tri 2011</t>
  </si>
  <si>
    <t>2011 3º Tri</t>
  </si>
  <si>
    <t>4º Tri 2011</t>
  </si>
  <si>
    <t>2011 4º Tri</t>
  </si>
  <si>
    <t>1º Tri 2012</t>
  </si>
  <si>
    <t>2012 1º Tri</t>
  </si>
  <si>
    <t>2º Tri 2012</t>
  </si>
  <si>
    <t>2012 2º Tri</t>
  </si>
  <si>
    <t>3º Tri 2012</t>
  </si>
  <si>
    <t>2012 3º Tri</t>
  </si>
  <si>
    <t>4º Tri 2012</t>
  </si>
  <si>
    <t>2012 4º Tri</t>
  </si>
  <si>
    <t>1º Tri 2013</t>
  </si>
  <si>
    <t>2013 1º Tri</t>
  </si>
  <si>
    <t>2º Tri 2013</t>
  </si>
  <si>
    <t>2013 2º Tri</t>
  </si>
  <si>
    <t>3º Tri 2013</t>
  </si>
  <si>
    <t>2013 3º Tri</t>
  </si>
  <si>
    <t>4º Tri 2013</t>
  </si>
  <si>
    <t>2013 4º Tri</t>
  </si>
  <si>
    <t>1º Tri 2014</t>
  </si>
  <si>
    <t>2014 1º Tri</t>
  </si>
  <si>
    <t>2º Tri 2014</t>
  </si>
  <si>
    <t>2014 2º Tri</t>
  </si>
  <si>
    <t>3º Tri 2014</t>
  </si>
  <si>
    <t>2014 3º Tri</t>
  </si>
  <si>
    <t>4º Tri 2014</t>
  </si>
  <si>
    <t>2014 4º Tri</t>
  </si>
  <si>
    <t>1º Tri 2015</t>
  </si>
  <si>
    <t>2015 1º Tri</t>
  </si>
  <si>
    <t>2º Tri 2015</t>
  </si>
  <si>
    <t>2015 2º Tri</t>
  </si>
  <si>
    <t>3º Tri 2015</t>
  </si>
  <si>
    <t>2015 3º Tri</t>
  </si>
  <si>
    <t>4º Tri 2015</t>
  </si>
  <si>
    <t>2015 4º Tri</t>
  </si>
  <si>
    <t>1º Tri 2016</t>
  </si>
  <si>
    <t>2016 1º Tri</t>
  </si>
  <si>
    <t>2º Tri 2016</t>
  </si>
  <si>
    <t>2016 2º Tri</t>
  </si>
  <si>
    <t>3º Tri 2016</t>
  </si>
  <si>
    <t>2016 3º Tri</t>
  </si>
  <si>
    <t>4º Tri 2016</t>
  </si>
  <si>
    <t>2016 4º Tri</t>
  </si>
  <si>
    <t>1º Tri 2017</t>
  </si>
  <si>
    <t>2017 1º Tri</t>
  </si>
  <si>
    <t>2º Tri 2017</t>
  </si>
  <si>
    <t>2017 2º Tri</t>
  </si>
  <si>
    <t>3º Tri 2017</t>
  </si>
  <si>
    <t>2017 3º Tri</t>
  </si>
  <si>
    <t>4º Tri 2017</t>
  </si>
  <si>
    <t>2017 4º Tri</t>
  </si>
  <si>
    <t>1º Tri 2018</t>
  </si>
  <si>
    <t>2018 1º Tri</t>
  </si>
  <si>
    <t>2º Tri 2018</t>
  </si>
  <si>
    <t>2018 2º Tri</t>
  </si>
  <si>
    <t>3º Tri 2018</t>
  </si>
  <si>
    <t>2018 3º Tri</t>
  </si>
  <si>
    <t>4º Tri 2018</t>
  </si>
  <si>
    <t>2018 4º Tri</t>
  </si>
  <si>
    <t>1º Tri 2019</t>
  </si>
  <si>
    <t>2019 1º Tri</t>
  </si>
  <si>
    <t>2º Tri 2019</t>
  </si>
  <si>
    <t>2019 2º Tri</t>
  </si>
  <si>
    <t>3º Tri 2019</t>
  </si>
  <si>
    <t>2019 3º Tri</t>
  </si>
  <si>
    <t>4º Tri 2019</t>
  </si>
  <si>
    <t>2019 4º Tri</t>
  </si>
  <si>
    <t>1º Tri 2020</t>
  </si>
  <si>
    <t>2020 1º Tri</t>
  </si>
  <si>
    <t>2º Tri 2020</t>
  </si>
  <si>
    <t>2020 2º Tri</t>
  </si>
  <si>
    <t>3º Tri 2020</t>
  </si>
  <si>
    <t>2020 3º Tri</t>
  </si>
  <si>
    <t>4º Tri 2020</t>
  </si>
  <si>
    <t>2020 4º Tri</t>
  </si>
  <si>
    <t>1º Tri 2021</t>
  </si>
  <si>
    <t>2021 1º Tri</t>
  </si>
  <si>
    <t>2º Tri 2021</t>
  </si>
  <si>
    <t>2021 2º Tri</t>
  </si>
  <si>
    <t>3º Tri 2021</t>
  </si>
  <si>
    <t>2021 3º Tri</t>
  </si>
  <si>
    <t>1º Quad 2001</t>
  </si>
  <si>
    <t>2001 1º Quad</t>
  </si>
  <si>
    <t>2º Quad 2001</t>
  </si>
  <si>
    <t>2001 2º Quad</t>
  </si>
  <si>
    <t>3º Quad 2001</t>
  </si>
  <si>
    <t>2001 3º Quad</t>
  </si>
  <si>
    <t>1º Quad 2002</t>
  </si>
  <si>
    <t>2002 1º Quad</t>
  </si>
  <si>
    <t>2º Quad 2002</t>
  </si>
  <si>
    <t>2002 2º Quad</t>
  </si>
  <si>
    <t>3º Quad 2002</t>
  </si>
  <si>
    <t>2002 3º Quad</t>
  </si>
  <si>
    <t>1º Quad 2003</t>
  </si>
  <si>
    <t>2003 1º Quad</t>
  </si>
  <si>
    <t>2º Quad 2003</t>
  </si>
  <si>
    <t>2003 2º Quad</t>
  </si>
  <si>
    <t>3º Quad 2003</t>
  </si>
  <si>
    <t>2003 3º Quad</t>
  </si>
  <si>
    <t>1º Quad 2004</t>
  </si>
  <si>
    <t>2004 1º Quad</t>
  </si>
  <si>
    <t>2º Quad 2004</t>
  </si>
  <si>
    <t>2004 2º Quad</t>
  </si>
  <si>
    <t>3º Quad 2004</t>
  </si>
  <si>
    <t>2004 3º Quad</t>
  </si>
  <si>
    <t>1º Quad 2005</t>
  </si>
  <si>
    <t>2005 1º Quad</t>
  </si>
  <si>
    <t>2º Quad 2005</t>
  </si>
  <si>
    <t>2005 2º Quad</t>
  </si>
  <si>
    <t>3º Quad 2005</t>
  </si>
  <si>
    <t>2005 3º Quad</t>
  </si>
  <si>
    <t>1º Quad 2006</t>
  </si>
  <si>
    <t>2006 1º Quad</t>
  </si>
  <si>
    <t>2º Quad 2006</t>
  </si>
  <si>
    <t>2006 2º Quad</t>
  </si>
  <si>
    <t>3º Quad 2006</t>
  </si>
  <si>
    <t>2006 3º Quad</t>
  </si>
  <si>
    <t>1º Quad 2007</t>
  </si>
  <si>
    <t>2007 1º Quad</t>
  </si>
  <si>
    <t>2º Quad 2007</t>
  </si>
  <si>
    <t>2007 2º Quad</t>
  </si>
  <si>
    <t>3º Quad 2007</t>
  </si>
  <si>
    <t>2007 3º Quad</t>
  </si>
  <si>
    <t>1º Quad 2008</t>
  </si>
  <si>
    <t>2008 1º Quad</t>
  </si>
  <si>
    <t>2º Quad 2008</t>
  </si>
  <si>
    <t>2008 2º Quad</t>
  </si>
  <si>
    <t>3º Quad 2008</t>
  </si>
  <si>
    <t>2008 3º Quad</t>
  </si>
  <si>
    <t>1º Quad 2009</t>
  </si>
  <si>
    <t>2009 1º Quad</t>
  </si>
  <si>
    <t>2º Quad 2009</t>
  </si>
  <si>
    <t>2009 2º Quad</t>
  </si>
  <si>
    <t>3º Quad 2009</t>
  </si>
  <si>
    <t>2009 3º Quad</t>
  </si>
  <si>
    <t>1º Quad 2010</t>
  </si>
  <si>
    <t>2010 1º Quad</t>
  </si>
  <si>
    <t>2º Quad 2010</t>
  </si>
  <si>
    <t>2010 2º Quad</t>
  </si>
  <si>
    <t>3º Quad 2010</t>
  </si>
  <si>
    <t>2010 3º Quad</t>
  </si>
  <si>
    <t>1º Quad 2011</t>
  </si>
  <si>
    <t>2011 1º Quad</t>
  </si>
  <si>
    <t>2º Quad 2011</t>
  </si>
  <si>
    <t>2011 2º Quad</t>
  </si>
  <si>
    <t>3º Quad 2011</t>
  </si>
  <si>
    <t>2011 3º Quad</t>
  </si>
  <si>
    <t>1º Quad 2012</t>
  </si>
  <si>
    <t>2012 1º Quad</t>
  </si>
  <si>
    <t>2º Quad 2012</t>
  </si>
  <si>
    <t>2012 2º Quad</t>
  </si>
  <si>
    <t>3º Quad 2012</t>
  </si>
  <si>
    <t>2012 3º Quad</t>
  </si>
  <si>
    <t>1º Quad 2013</t>
  </si>
  <si>
    <t>2013 1º Quad</t>
  </si>
  <si>
    <t>2º Quad 2013</t>
  </si>
  <si>
    <t>2013 2º Quad</t>
  </si>
  <si>
    <t>3º Quad 2013</t>
  </si>
  <si>
    <t>2013 3º Quad</t>
  </si>
  <si>
    <t>1º Quad 2014</t>
  </si>
  <si>
    <t>2014 1º Quad</t>
  </si>
  <si>
    <t>2º Quad 2014</t>
  </si>
  <si>
    <t>2014 2º Quad</t>
  </si>
  <si>
    <t>3º Quad 2014</t>
  </si>
  <si>
    <t>2014 3º Quad</t>
  </si>
  <si>
    <t>1º Quad 2015</t>
  </si>
  <si>
    <t>2015 1º Quad</t>
  </si>
  <si>
    <t>2º Quad 2015</t>
  </si>
  <si>
    <t>2015 2º Quad</t>
  </si>
  <si>
    <t>3º Quad 2015</t>
  </si>
  <si>
    <t>2015 3º Quad</t>
  </si>
  <si>
    <t>1º Quad 2016</t>
  </si>
  <si>
    <t>2016 1º Quad</t>
  </si>
  <si>
    <t>2º Quad 2016</t>
  </si>
  <si>
    <t>2016 2º Quad</t>
  </si>
  <si>
    <t>3º Quad 2016</t>
  </si>
  <si>
    <t>2016 3º Quad</t>
  </si>
  <si>
    <t>1º Quad 2017</t>
  </si>
  <si>
    <t>2017 1º Quad</t>
  </si>
  <si>
    <t>2º Quad 2017</t>
  </si>
  <si>
    <t>2017 2º Quad</t>
  </si>
  <si>
    <t>3º Quad 2017</t>
  </si>
  <si>
    <t>2017 3º Quad</t>
  </si>
  <si>
    <t>1º Quad 2018</t>
  </si>
  <si>
    <t>2018 1º Quad</t>
  </si>
  <si>
    <t>2º Quad 2018</t>
  </si>
  <si>
    <t>2018 2º Quad</t>
  </si>
  <si>
    <t>3º Quad 2018</t>
  </si>
  <si>
    <t>2018 3º Quad</t>
  </si>
  <si>
    <t>1º Quad 2019</t>
  </si>
  <si>
    <t>2019 1º Quad</t>
  </si>
  <si>
    <t>2º Quad 2019</t>
  </si>
  <si>
    <t>2019 2º Quad</t>
  </si>
  <si>
    <t>3º Quad 2019</t>
  </si>
  <si>
    <t>2019 3º Quad</t>
  </si>
  <si>
    <t>1º Quad 2020</t>
  </si>
  <si>
    <t>2020 1º Quad</t>
  </si>
  <si>
    <t>2º Quad 2020</t>
  </si>
  <si>
    <t>2020 2º Quad</t>
  </si>
  <si>
    <t>3º Quad 2020</t>
  </si>
  <si>
    <t>2020 3º Quad</t>
  </si>
  <si>
    <t>1º Quad 2021</t>
  </si>
  <si>
    <t>2021 1º Quad</t>
  </si>
  <si>
    <t>2º Quad 2021</t>
  </si>
  <si>
    <t>2021 2º Quad</t>
  </si>
  <si>
    <t xml:space="preserve"> 1º Sem 2001</t>
  </si>
  <si>
    <t>2001 1º Sem</t>
  </si>
  <si>
    <t xml:space="preserve"> 2º Sem 2001</t>
  </si>
  <si>
    <t>2001 2º Sem</t>
  </si>
  <si>
    <t xml:space="preserve"> 1º Sem 2002</t>
  </si>
  <si>
    <t>2002 1º Sem</t>
  </si>
  <si>
    <t xml:space="preserve"> 2º Sem 2002</t>
  </si>
  <si>
    <t>2002 2º Sem</t>
  </si>
  <si>
    <t xml:space="preserve"> 1º Sem 2003</t>
  </si>
  <si>
    <t>2003 1º Sem</t>
  </si>
  <si>
    <t xml:space="preserve"> 2º Sem 2003</t>
  </si>
  <si>
    <t>2003 2º Sem</t>
  </si>
  <si>
    <t xml:space="preserve"> 1º Sem 2004</t>
  </si>
  <si>
    <t>2004 1º Sem</t>
  </si>
  <si>
    <t xml:space="preserve"> 2º Sem 2004</t>
  </si>
  <si>
    <t>2004 2º Sem</t>
  </si>
  <si>
    <t xml:space="preserve"> 1º Sem 2005</t>
  </si>
  <si>
    <t>2005 1º Sem</t>
  </si>
  <si>
    <t xml:space="preserve"> 2º Sem 2005</t>
  </si>
  <si>
    <t>2005 2º Sem</t>
  </si>
  <si>
    <t xml:space="preserve"> 1º Sem 2006</t>
  </si>
  <si>
    <t>2006 1º Sem</t>
  </si>
  <si>
    <t xml:space="preserve"> 2º Sem 2006</t>
  </si>
  <si>
    <t>2006 2º Sem</t>
  </si>
  <si>
    <t xml:space="preserve"> 1º Sem 2007</t>
  </si>
  <si>
    <t>2007 1º Sem</t>
  </si>
  <si>
    <t xml:space="preserve"> 2º Sem 2007</t>
  </si>
  <si>
    <t>2007 2º Sem</t>
  </si>
  <si>
    <t xml:space="preserve"> 1º Sem 2008</t>
  </si>
  <si>
    <t>2008 1º Sem</t>
  </si>
  <si>
    <t xml:space="preserve"> 2º Sem 2008</t>
  </si>
  <si>
    <t>2008 2º Sem</t>
  </si>
  <si>
    <t xml:space="preserve"> 1º Sem 2009</t>
  </si>
  <si>
    <t>2009 1º Sem</t>
  </si>
  <si>
    <t xml:space="preserve"> 2º Sem 2009</t>
  </si>
  <si>
    <t>2009 2º Sem</t>
  </si>
  <si>
    <t xml:space="preserve"> 1º Sem 2010</t>
  </si>
  <si>
    <t>2010 1º Sem</t>
  </si>
  <si>
    <t xml:space="preserve"> 2º Sem 2010</t>
  </si>
  <si>
    <t>2010 2º Sem</t>
  </si>
  <si>
    <t xml:space="preserve"> 1º Sem 2011</t>
  </si>
  <si>
    <t>2011 1º Sem</t>
  </si>
  <si>
    <t xml:space="preserve"> 2º Sem 2011</t>
  </si>
  <si>
    <t>2011 2º Sem</t>
  </si>
  <si>
    <t xml:space="preserve"> 1º Sem 2012</t>
  </si>
  <si>
    <t>2012 1º Sem</t>
  </si>
  <si>
    <t xml:space="preserve"> 2º Sem 2012</t>
  </si>
  <si>
    <t>2012 2º Sem</t>
  </si>
  <si>
    <t xml:space="preserve"> 1º Sem 2013</t>
  </si>
  <si>
    <t>2013 1º Sem</t>
  </si>
  <si>
    <t xml:space="preserve"> 2º Sem 2013</t>
  </si>
  <si>
    <t>2013 2º Sem</t>
  </si>
  <si>
    <t xml:space="preserve"> 1º Sem 2014</t>
  </si>
  <si>
    <t>2014 1º Sem</t>
  </si>
  <si>
    <t xml:space="preserve"> 2º Sem 2014</t>
  </si>
  <si>
    <t>2014 2º Sem</t>
  </si>
  <si>
    <t xml:space="preserve"> 1º Sem 2015</t>
  </si>
  <si>
    <t>2015 1º Sem</t>
  </si>
  <si>
    <t xml:space="preserve"> 2º Sem 2015</t>
  </si>
  <si>
    <t>2015 2º Sem</t>
  </si>
  <si>
    <t xml:space="preserve"> 1º Sem 2016</t>
  </si>
  <si>
    <t>2016 1º Sem</t>
  </si>
  <si>
    <t xml:space="preserve"> 2º Sem 2016</t>
  </si>
  <si>
    <t>2016 2º Sem</t>
  </si>
  <si>
    <t xml:space="preserve"> 1º Sem 2017</t>
  </si>
  <si>
    <t>2017 1º Sem</t>
  </si>
  <si>
    <t xml:space="preserve"> 2º Sem 2017</t>
  </si>
  <si>
    <t>2017 2º Sem</t>
  </si>
  <si>
    <t xml:space="preserve"> 1º Sem 2018</t>
  </si>
  <si>
    <t>2018 1º Sem</t>
  </si>
  <si>
    <t xml:space="preserve"> 2º Sem 2018</t>
  </si>
  <si>
    <t>2018 2º Sem</t>
  </si>
  <si>
    <t xml:space="preserve"> 1º Sem 2019</t>
  </si>
  <si>
    <t>2019 1º Sem</t>
  </si>
  <si>
    <t xml:space="preserve"> 2º Sem 2019</t>
  </si>
  <si>
    <t>2019 2º Sem</t>
  </si>
  <si>
    <t xml:space="preserve"> 1º Sem 2020</t>
  </si>
  <si>
    <t>2020 1º Sem</t>
  </si>
  <si>
    <t xml:space="preserve"> 2º Sem 2020</t>
  </si>
  <si>
    <t>2020 2º Sem</t>
  </si>
  <si>
    <t xml:space="preserve"> 1º Sem 2021</t>
  </si>
  <si>
    <t>2021 1º Sem</t>
  </si>
  <si>
    <t xml:space="preserve"> 2º Sem 2021</t>
  </si>
  <si>
    <t>2021 2º Sem</t>
  </si>
  <si>
    <t>Revisão OUTUBRO 2021</t>
  </si>
  <si>
    <t xml:space="preserve">mês/mês imediatamente anterior série  com ajuste sazonal </t>
  </si>
  <si>
    <t>mês/igual mês do ano anterior</t>
  </si>
  <si>
    <t>divulgado em 08/12/2021</t>
  </si>
  <si>
    <t>revisado em 14/01/2022</t>
  </si>
  <si>
    <t>COMÉRCIO VAREJISTA</t>
  </si>
  <si>
    <t>Hiper, supermercados, prods. alimentícios, bebidas e fumo</t>
  </si>
  <si>
    <t xml:space="preserve"> Móveis e eletrodomésticos</t>
  </si>
  <si>
    <t xml:space="preserve"> Artigos farmacêuticos, med., ortop. e de perfumaria</t>
  </si>
  <si>
    <t xml:space="preserve"> Livros, jornais, revistas e papelaria</t>
  </si>
  <si>
    <t xml:space="preserve"> Equip. e mat. para escritório, informática e comunicação</t>
  </si>
  <si>
    <t>Artigos de uso pessoal e doméstico</t>
  </si>
  <si>
    <t xml:space="preserve"> Veículos e motos, partes e peças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</si>
</sst>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mmm\-yy;@"/>
    <numFmt numFmtId="166" formatCode="_-* #,##0.000_-;\-* #,##0.000_-;_-* &quot;-&quot;??_-;_-@_-"/>
  </numFmts>
  <fonts count="57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8"/>
      <name val="Calibri "/>
    </font>
    <font>
      <sz val="10"/>
      <color indexed="8"/>
      <name val="Calibri "/>
    </font>
    <font>
      <b/>
      <sz val="10"/>
      <name val="Calibri 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b/>
      <sz val="14"/>
      <color indexed="8"/>
      <name val="Calibri Light"/>
      <family val="2"/>
      <scheme val="major"/>
    </font>
    <font>
      <sz val="14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4"/>
      <name val="Calibri "/>
    </font>
    <font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rgb="FF000000"/>
      <name val="Calibri Light"/>
      <family val="2"/>
    </font>
    <font>
      <b/>
      <sz val="14"/>
      <color indexed="8"/>
      <name val="Calibri "/>
    </font>
    <font>
      <sz val="14"/>
      <color indexed="8"/>
      <name val="Calibri "/>
    </font>
    <font>
      <b/>
      <sz val="14"/>
      <name val="Calibri "/>
    </font>
  </fonts>
  <fills count="27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</borders>
  <cellStyleXfs count="5178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43" fontId="24" fillId="0" borderId="0" applyFont="0" applyFill="0" applyBorder="0" applyAlignment="0" applyProtection="0"/>
  </cellStyleXfs>
  <cellXfs count="158">
    <xf numFmtId="0" fontId="0" fillId="0" borderId="0" xfId="0"/>
    <xf numFmtId="0" fontId="26" fillId="19" borderId="0" xfId="0" applyFont="1" applyFill="1"/>
    <xf numFmtId="0" fontId="28" fillId="0" borderId="0" xfId="0" applyFont="1"/>
    <xf numFmtId="0" fontId="29" fillId="0" borderId="7" xfId="3478" applyFont="1" applyFill="1" applyBorder="1" applyAlignment="1">
      <alignment horizontal="center" vertical="center"/>
    </xf>
    <xf numFmtId="0" fontId="29" fillId="0" borderId="8" xfId="3478" applyFont="1" applyFill="1" applyBorder="1" applyAlignment="1">
      <alignment horizontal="center" vertical="center"/>
    </xf>
    <xf numFmtId="0" fontId="30" fillId="0" borderId="0" xfId="0" applyFont="1"/>
    <xf numFmtId="0" fontId="33" fillId="19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26" fillId="19" borderId="0" xfId="3615" applyFont="1" applyFill="1"/>
    <xf numFmtId="0" fontId="32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32" fillId="19" borderId="0" xfId="3615" applyFont="1" applyFill="1"/>
    <xf numFmtId="0" fontId="28" fillId="0" borderId="0" xfId="0" applyFont="1" applyBorder="1"/>
    <xf numFmtId="2" fontId="29" fillId="0" borderId="0" xfId="3478" applyNumberFormat="1" applyFont="1" applyFill="1" applyBorder="1" applyAlignment="1">
      <alignment horizontal="left" vertical="center" wrapText="1"/>
    </xf>
    <xf numFmtId="0" fontId="0" fillId="0" borderId="0" xfId="0" applyBorder="1"/>
    <xf numFmtId="2" fontId="38" fillId="0" borderId="0" xfId="3478" applyNumberFormat="1" applyFont="1" applyFill="1" applyBorder="1" applyAlignment="1">
      <alignment horizontal="left" vertical="center" wrapText="1"/>
    </xf>
    <xf numFmtId="0" fontId="39" fillId="19" borderId="0" xfId="3478" applyFont="1" applyFill="1" applyAlignment="1">
      <alignment horizontal="left"/>
    </xf>
    <xf numFmtId="0" fontId="40" fillId="0" borderId="0" xfId="3478" applyFont="1"/>
    <xf numFmtId="0" fontId="40" fillId="0" borderId="0" xfId="3478" applyFont="1" applyFill="1"/>
    <xf numFmtId="0" fontId="39" fillId="0" borderId="0" xfId="3478" applyFont="1" applyFill="1"/>
    <xf numFmtId="0" fontId="39" fillId="0" borderId="0" xfId="3478" applyFont="1"/>
    <xf numFmtId="0" fontId="41" fillId="0" borderId="0" xfId="3478" applyFont="1" applyBorder="1" applyAlignment="1"/>
    <xf numFmtId="0" fontId="40" fillId="0" borderId="0" xfId="3478" applyFont="1" applyBorder="1" applyAlignment="1"/>
    <xf numFmtId="0" fontId="39" fillId="0" borderId="0" xfId="3478" applyFont="1" applyBorder="1"/>
    <xf numFmtId="0" fontId="41" fillId="0" borderId="0" xfId="3478" applyFont="1" applyBorder="1" applyAlignment="1">
      <alignment vertical="center" wrapText="1"/>
    </xf>
    <xf numFmtId="0" fontId="40" fillId="0" borderId="27" xfId="3478" applyFont="1" applyBorder="1" applyAlignment="1">
      <alignment horizontal="center" vertical="center" wrapText="1"/>
    </xf>
    <xf numFmtId="0" fontId="41" fillId="0" borderId="27" xfId="3478" applyFont="1" applyFill="1" applyBorder="1" applyAlignment="1">
      <alignment horizontal="center" vertical="center" wrapText="1"/>
    </xf>
    <xf numFmtId="0" fontId="40" fillId="0" borderId="0" xfId="3478" applyFont="1" applyBorder="1" applyAlignment="1">
      <alignment horizontal="center" vertical="center" wrapText="1"/>
    </xf>
    <xf numFmtId="164" fontId="40" fillId="0" borderId="0" xfId="3478" applyNumberFormat="1" applyFont="1" applyFill="1" applyBorder="1" applyAlignment="1">
      <alignment horizontal="center" vertical="center" wrapText="1"/>
    </xf>
    <xf numFmtId="0" fontId="40" fillId="0" borderId="17" xfId="3478" applyFont="1" applyBorder="1" applyAlignment="1">
      <alignment horizontal="center" vertical="center" wrapText="1"/>
    </xf>
    <xf numFmtId="164" fontId="40" fillId="0" borderId="17" xfId="3478" applyNumberFormat="1" applyFont="1" applyFill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/>
    </xf>
    <xf numFmtId="164" fontId="40" fillId="0" borderId="0" xfId="3478" applyNumberFormat="1" applyFont="1" applyFill="1" applyBorder="1" applyAlignment="1">
      <alignment horizontal="center"/>
    </xf>
    <xf numFmtId="0" fontId="41" fillId="0" borderId="16" xfId="3478" applyFont="1" applyBorder="1" applyAlignment="1">
      <alignment horizontal="center" vertical="center" wrapText="1"/>
    </xf>
    <xf numFmtId="164" fontId="41" fillId="0" borderId="16" xfId="3478" applyNumberFormat="1" applyFont="1" applyFill="1" applyBorder="1" applyAlignment="1">
      <alignment horizontal="center" vertical="center" wrapText="1"/>
    </xf>
    <xf numFmtId="0" fontId="41" fillId="0" borderId="0" xfId="3478" applyFont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 vertical="center" wrapText="1"/>
    </xf>
    <xf numFmtId="0" fontId="39" fillId="0" borderId="0" xfId="3478" applyFont="1" applyAlignment="1">
      <alignment horizontal="center"/>
    </xf>
    <xf numFmtId="164" fontId="39" fillId="0" borderId="0" xfId="3478" applyNumberFormat="1" applyFont="1" applyAlignment="1">
      <alignment horizontal="center"/>
    </xf>
    <xf numFmtId="164" fontId="39" fillId="0" borderId="17" xfId="3478" applyNumberFormat="1" applyFont="1" applyBorder="1" applyAlignment="1">
      <alignment horizontal="center"/>
    </xf>
    <xf numFmtId="165" fontId="42" fillId="22" borderId="0" xfId="3478" applyNumberFormat="1" applyFont="1" applyFill="1" applyBorder="1" applyAlignment="1">
      <alignment horizontal="center" vertical="center"/>
    </xf>
    <xf numFmtId="164" fontId="42" fillId="21" borderId="24" xfId="3615" applyNumberFormat="1" applyFont="1" applyFill="1" applyBorder="1" applyAlignment="1">
      <alignment horizontal="center" vertical="center"/>
    </xf>
    <xf numFmtId="164" fontId="42" fillId="21" borderId="25" xfId="3615" applyNumberFormat="1" applyFont="1" applyFill="1" applyBorder="1" applyAlignment="1">
      <alignment horizontal="center" vertical="center"/>
    </xf>
    <xf numFmtId="164" fontId="42" fillId="21" borderId="11" xfId="3615" applyNumberFormat="1" applyFont="1" applyFill="1" applyBorder="1" applyAlignment="1">
      <alignment horizontal="center" vertical="center"/>
    </xf>
    <xf numFmtId="164" fontId="42" fillId="21" borderId="0" xfId="3615" applyNumberFormat="1" applyFont="1" applyFill="1" applyBorder="1" applyAlignment="1">
      <alignment horizontal="center" vertical="center"/>
    </xf>
    <xf numFmtId="165" fontId="42" fillId="22" borderId="28" xfId="3478" applyNumberFormat="1" applyFont="1" applyFill="1" applyBorder="1" applyAlignment="1">
      <alignment horizontal="center" vertical="center"/>
    </xf>
    <xf numFmtId="164" fontId="42" fillId="21" borderId="22" xfId="3615" applyNumberFormat="1" applyFont="1" applyFill="1" applyBorder="1" applyAlignment="1">
      <alignment horizontal="center" vertical="center"/>
    </xf>
    <xf numFmtId="164" fontId="42" fillId="21" borderId="23" xfId="3615" applyNumberFormat="1" applyFont="1" applyFill="1" applyBorder="1" applyAlignment="1">
      <alignment horizontal="center" vertical="center"/>
    </xf>
    <xf numFmtId="164" fontId="42" fillId="21" borderId="16" xfId="3615" applyNumberFormat="1" applyFont="1" applyFill="1" applyBorder="1" applyAlignment="1">
      <alignment horizontal="center" vertical="center"/>
    </xf>
    <xf numFmtId="0" fontId="44" fillId="21" borderId="22" xfId="3615" applyFont="1" applyFill="1" applyBorder="1" applyAlignment="1">
      <alignment horizontal="center" vertical="center" wrapText="1"/>
    </xf>
    <xf numFmtId="0" fontId="44" fillId="21" borderId="23" xfId="3615" quotePrefix="1" applyFont="1" applyFill="1" applyBorder="1" applyAlignment="1">
      <alignment horizontal="center" vertical="center" wrapText="1"/>
    </xf>
    <xf numFmtId="0" fontId="44" fillId="21" borderId="23" xfId="3615" applyFont="1" applyFill="1" applyBorder="1" applyAlignment="1">
      <alignment horizontal="center" vertical="center" wrapText="1"/>
    </xf>
    <xf numFmtId="0" fontId="44" fillId="21" borderId="16" xfId="3615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65" fontId="46" fillId="0" borderId="20" xfId="3478" applyNumberFormat="1" applyFont="1" applyFill="1" applyBorder="1" applyAlignment="1">
      <alignment horizontal="center" vertical="center" wrapText="1"/>
    </xf>
    <xf numFmtId="164" fontId="46" fillId="0" borderId="20" xfId="3478" applyNumberFormat="1" applyFont="1" applyFill="1" applyBorder="1" applyAlignment="1">
      <alignment horizontal="center" vertical="center" wrapText="1"/>
    </xf>
    <xf numFmtId="0" fontId="47" fillId="0" borderId="0" xfId="0" applyFont="1"/>
    <xf numFmtId="164" fontId="41" fillId="0" borderId="10" xfId="3478" applyNumberFormat="1" applyFont="1" applyFill="1" applyBorder="1" applyAlignment="1">
      <alignment horizontal="center" vertical="center"/>
    </xf>
    <xf numFmtId="164" fontId="41" fillId="0" borderId="11" xfId="3478" applyNumberFormat="1" applyFont="1" applyFill="1" applyBorder="1" applyAlignment="1">
      <alignment horizontal="center" vertical="center"/>
    </xf>
    <xf numFmtId="164" fontId="41" fillId="0" borderId="9" xfId="3478" applyNumberFormat="1" applyFont="1" applyFill="1" applyBorder="1" applyAlignment="1">
      <alignment horizontal="center" vertical="center"/>
    </xf>
    <xf numFmtId="164" fontId="41" fillId="0" borderId="0" xfId="3478" applyNumberFormat="1" applyFont="1" applyFill="1" applyBorder="1" applyAlignment="1">
      <alignment horizontal="center" vertical="center"/>
    </xf>
    <xf numFmtId="164" fontId="41" fillId="0" borderId="13" xfId="3478" applyNumberFormat="1" applyFont="1" applyFill="1" applyBorder="1" applyAlignment="1">
      <alignment horizontal="center" vertical="center"/>
    </xf>
    <xf numFmtId="164" fontId="41" fillId="0" borderId="12" xfId="3478" applyNumberFormat="1" applyFont="1" applyFill="1" applyBorder="1" applyAlignment="1">
      <alignment horizontal="center" vertical="center"/>
    </xf>
    <xf numFmtId="164" fontId="41" fillId="0" borderId="19" xfId="3478" applyNumberFormat="1" applyFont="1" applyFill="1" applyBorder="1" applyAlignment="1">
      <alignment horizontal="center" vertical="center"/>
    </xf>
    <xf numFmtId="164" fontId="41" fillId="0" borderId="17" xfId="3478" applyNumberFormat="1" applyFont="1" applyFill="1" applyBorder="1" applyAlignment="1">
      <alignment horizontal="center" vertical="center"/>
    </xf>
    <xf numFmtId="164" fontId="41" fillId="0" borderId="18" xfId="3478" applyNumberFormat="1" applyFont="1" applyFill="1" applyBorder="1" applyAlignment="1">
      <alignment horizontal="center" vertical="center"/>
    </xf>
    <xf numFmtId="0" fontId="39" fillId="0" borderId="0" xfId="0" applyFont="1"/>
    <xf numFmtId="0" fontId="39" fillId="0" borderId="18" xfId="0" applyFont="1" applyBorder="1"/>
    <xf numFmtId="164" fontId="48" fillId="0" borderId="13" xfId="3478" applyNumberFormat="1" applyFont="1" applyFill="1" applyBorder="1" applyAlignment="1">
      <alignment horizontal="center" vertical="center"/>
    </xf>
    <xf numFmtId="164" fontId="48" fillId="20" borderId="11" xfId="3478" applyNumberFormat="1" applyFont="1" applyFill="1" applyBorder="1" applyAlignment="1">
      <alignment horizontal="center" vertical="center"/>
    </xf>
    <xf numFmtId="164" fontId="48" fillId="20" borderId="0" xfId="3478" applyNumberFormat="1" applyFont="1" applyFill="1" applyBorder="1" applyAlignment="1">
      <alignment horizontal="center" vertical="center"/>
    </xf>
    <xf numFmtId="164" fontId="48" fillId="20" borderId="12" xfId="3478" applyNumberFormat="1" applyFont="1" applyFill="1" applyBorder="1" applyAlignment="1">
      <alignment horizontal="center" vertical="center"/>
    </xf>
    <xf numFmtId="164" fontId="48" fillId="0" borderId="0" xfId="3478" applyNumberFormat="1" applyFont="1" applyFill="1" applyBorder="1" applyAlignment="1">
      <alignment horizontal="center" vertical="center"/>
    </xf>
    <xf numFmtId="164" fontId="48" fillId="0" borderId="15" xfId="3478" applyNumberFormat="1" applyFont="1" applyFill="1" applyBorder="1" applyAlignment="1">
      <alignment horizontal="center" vertical="center"/>
    </xf>
    <xf numFmtId="164" fontId="48" fillId="0" borderId="14" xfId="3478" applyNumberFormat="1" applyFont="1" applyFill="1" applyBorder="1" applyAlignment="1">
      <alignment horizontal="center" vertical="center"/>
    </xf>
    <xf numFmtId="164" fontId="48" fillId="20" borderId="16" xfId="3478" applyNumberFormat="1" applyFont="1" applyFill="1" applyBorder="1" applyAlignment="1">
      <alignment horizontal="center" vertical="center"/>
    </xf>
    <xf numFmtId="0" fontId="48" fillId="20" borderId="9" xfId="3478" applyFont="1" applyFill="1" applyBorder="1" applyAlignment="1">
      <alignment horizontal="left" vertical="center" indent="5"/>
    </xf>
    <xf numFmtId="2" fontId="48" fillId="0" borderId="12" xfId="3478" applyNumberFormat="1" applyFont="1" applyFill="1" applyBorder="1" applyAlignment="1">
      <alignment horizontal="left" vertical="center" wrapText="1"/>
    </xf>
    <xf numFmtId="2" fontId="48" fillId="20" borderId="12" xfId="3478" applyNumberFormat="1" applyFont="1" applyFill="1" applyBorder="1" applyAlignment="1">
      <alignment horizontal="left" vertical="center" wrapText="1"/>
    </xf>
    <xf numFmtId="0" fontId="48" fillId="0" borderId="12" xfId="3478" applyFont="1" applyBorder="1" applyAlignment="1">
      <alignment horizontal="left" vertical="center" wrapText="1"/>
    </xf>
    <xf numFmtId="2" fontId="48" fillId="0" borderId="14" xfId="3478" applyNumberFormat="1" applyFont="1" applyFill="1" applyBorder="1" applyAlignment="1">
      <alignment horizontal="left" vertical="center" wrapText="1"/>
    </xf>
    <xf numFmtId="0" fontId="31" fillId="0" borderId="0" xfId="5175"/>
    <xf numFmtId="0" fontId="50" fillId="0" borderId="0" xfId="5175" applyFont="1" applyAlignment="1">
      <alignment horizontal="center" wrapText="1"/>
    </xf>
    <xf numFmtId="0" fontId="50" fillId="0" borderId="0" xfId="5175" applyFont="1"/>
    <xf numFmtId="0" fontId="52" fillId="23" borderId="31" xfId="5175" applyFont="1" applyFill="1" applyBorder="1" applyAlignment="1">
      <alignment horizontal="center" vertical="center" wrapText="1"/>
    </xf>
    <xf numFmtId="0" fontId="52" fillId="23" borderId="32" xfId="5175" applyFont="1" applyFill="1" applyBorder="1" applyAlignment="1">
      <alignment horizontal="center" vertical="center" wrapText="1"/>
    </xf>
    <xf numFmtId="164" fontId="52" fillId="0" borderId="33" xfId="5175" applyNumberFormat="1" applyFont="1" applyBorder="1" applyAlignment="1">
      <alignment horizontal="center" vertical="center" wrapText="1"/>
    </xf>
    <xf numFmtId="164" fontId="52" fillId="0" borderId="34" xfId="5175" applyNumberFormat="1" applyFont="1" applyBorder="1" applyAlignment="1">
      <alignment horizontal="center" vertical="center" wrapText="1"/>
    </xf>
    <xf numFmtId="0" fontId="31" fillId="0" borderId="0" xfId="5175" applyBorder="1"/>
    <xf numFmtId="164" fontId="52" fillId="24" borderId="35" xfId="5175" applyNumberFormat="1" applyFont="1" applyFill="1" applyBorder="1" applyAlignment="1">
      <alignment horizontal="center"/>
    </xf>
    <xf numFmtId="164" fontId="52" fillId="24" borderId="36" xfId="5175" applyNumberFormat="1" applyFont="1" applyFill="1" applyBorder="1" applyAlignment="1">
      <alignment horizontal="center"/>
    </xf>
    <xf numFmtId="164" fontId="52" fillId="24" borderId="37" xfId="5175" applyNumberFormat="1" applyFont="1" applyFill="1" applyBorder="1" applyAlignment="1">
      <alignment horizontal="center"/>
    </xf>
    <xf numFmtId="164" fontId="52" fillId="19" borderId="38" xfId="5175" applyNumberFormat="1" applyFont="1" applyFill="1" applyBorder="1" applyAlignment="1">
      <alignment horizontal="center"/>
    </xf>
    <xf numFmtId="164" fontId="52" fillId="19" borderId="0" xfId="5175" applyNumberFormat="1" applyFont="1" applyFill="1" applyBorder="1" applyAlignment="1">
      <alignment horizontal="center"/>
    </xf>
    <xf numFmtId="164" fontId="52" fillId="19" borderId="39" xfId="5175" applyNumberFormat="1" applyFont="1" applyFill="1" applyBorder="1" applyAlignment="1">
      <alignment horizontal="center"/>
    </xf>
    <xf numFmtId="164" fontId="52" fillId="24" borderId="38" xfId="5175" applyNumberFormat="1" applyFont="1" applyFill="1" applyBorder="1" applyAlignment="1">
      <alignment horizontal="center"/>
    </xf>
    <xf numFmtId="164" fontId="52" fillId="24" borderId="0" xfId="5175" applyNumberFormat="1" applyFont="1" applyFill="1" applyBorder="1" applyAlignment="1">
      <alignment horizontal="center"/>
    </xf>
    <xf numFmtId="164" fontId="52" fillId="24" borderId="39" xfId="5175" applyNumberFormat="1" applyFont="1" applyFill="1" applyBorder="1" applyAlignment="1">
      <alignment horizontal="center"/>
    </xf>
    <xf numFmtId="164" fontId="52" fillId="24" borderId="40" xfId="5175" applyNumberFormat="1" applyFont="1" applyFill="1" applyBorder="1" applyAlignment="1">
      <alignment horizontal="center"/>
    </xf>
    <xf numFmtId="164" fontId="52" fillId="19" borderId="41" xfId="5175" applyNumberFormat="1" applyFont="1" applyFill="1" applyBorder="1" applyAlignment="1">
      <alignment horizontal="center"/>
    </xf>
    <xf numFmtId="164" fontId="52" fillId="24" borderId="41" xfId="5175" applyNumberFormat="1" applyFont="1" applyFill="1" applyBorder="1" applyAlignment="1">
      <alignment horizontal="center"/>
    </xf>
    <xf numFmtId="0" fontId="53" fillId="0" borderId="0" xfId="0" applyFont="1" applyAlignment="1">
      <alignment vertical="center"/>
    </xf>
    <xf numFmtId="0" fontId="45" fillId="0" borderId="20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2" fontId="29" fillId="0" borderId="0" xfId="3478" applyNumberFormat="1" applyFont="1" applyFill="1" applyBorder="1" applyAlignment="1">
      <alignment horizontal="center" vertical="center"/>
    </xf>
    <xf numFmtId="2" fontId="29" fillId="0" borderId="0" xfId="3478" applyNumberFormat="1" applyFont="1" applyFill="1" applyBorder="1" applyAlignment="1">
      <alignment horizontal="center" vertical="center" wrapText="1"/>
    </xf>
    <xf numFmtId="2" fontId="29" fillId="0" borderId="2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 wrapText="1"/>
    </xf>
    <xf numFmtId="0" fontId="29" fillId="0" borderId="4" xfId="3478" applyFont="1" applyFill="1" applyBorder="1" applyAlignment="1">
      <alignment horizontal="center" vertical="center"/>
    </xf>
    <xf numFmtId="2" fontId="29" fillId="0" borderId="5" xfId="3478" applyNumberFormat="1" applyFont="1" applyFill="1" applyBorder="1" applyAlignment="1">
      <alignment horizontal="center" vertical="center"/>
    </xf>
    <xf numFmtId="2" fontId="29" fillId="0" borderId="6" xfId="3478" applyNumberFormat="1" applyFont="1" applyFill="1" applyBorder="1" applyAlignment="1">
      <alignment horizontal="center" vertical="center"/>
    </xf>
    <xf numFmtId="0" fontId="37" fillId="20" borderId="2" xfId="3478" applyFont="1" applyFill="1" applyBorder="1" applyAlignment="1">
      <alignment horizontal="center" vertical="center" wrapText="1"/>
    </xf>
    <xf numFmtId="2" fontId="37" fillId="20" borderId="3" xfId="3478" applyNumberFormat="1" applyFont="1" applyFill="1" applyBorder="1" applyAlignment="1">
      <alignment horizontal="center" vertical="center" wrapText="1"/>
    </xf>
    <xf numFmtId="2" fontId="37" fillId="20" borderId="4" xfId="3478" applyNumberFormat="1" applyFont="1" applyFill="1" applyBorder="1" applyAlignment="1">
      <alignment horizontal="center" vertical="center" wrapText="1"/>
    </xf>
    <xf numFmtId="0" fontId="37" fillId="0" borderId="0" xfId="3478" applyFont="1" applyBorder="1" applyAlignment="1">
      <alignment horizontal="center"/>
    </xf>
    <xf numFmtId="0" fontId="37" fillId="0" borderId="0" xfId="3478" applyFont="1" applyBorder="1" applyAlignment="1">
      <alignment horizontal="center" wrapText="1"/>
    </xf>
    <xf numFmtId="2" fontId="37" fillId="20" borderId="16" xfId="3478" applyNumberFormat="1" applyFont="1" applyFill="1" applyBorder="1" applyAlignment="1">
      <alignment horizontal="center" vertical="center"/>
    </xf>
    <xf numFmtId="0" fontId="37" fillId="20" borderId="7" xfId="3478" applyFont="1" applyFill="1" applyBorder="1" applyAlignment="1">
      <alignment horizontal="center" vertical="center" wrapText="1"/>
    </xf>
    <xf numFmtId="0" fontId="37" fillId="20" borderId="8" xfId="3478" applyFont="1" applyFill="1" applyBorder="1" applyAlignment="1">
      <alignment horizontal="center" vertical="center" wrapText="1"/>
    </xf>
    <xf numFmtId="0" fontId="44" fillId="19" borderId="21" xfId="3615" applyFont="1" applyFill="1" applyBorder="1" applyAlignment="1">
      <alignment horizontal="center" vertical="center" wrapText="1"/>
    </xf>
    <xf numFmtId="0" fontId="44" fillId="19" borderId="11" xfId="3615" applyFont="1" applyFill="1" applyBorder="1" applyAlignment="1">
      <alignment horizontal="center" vertical="center" wrapText="1"/>
    </xf>
    <xf numFmtId="0" fontId="43" fillId="19" borderId="16" xfId="3615" applyFont="1" applyFill="1" applyBorder="1" applyAlignment="1">
      <alignment horizontal="center" vertical="center"/>
    </xf>
    <xf numFmtId="0" fontId="44" fillId="19" borderId="26" xfId="3615" applyFont="1" applyFill="1" applyBorder="1" applyAlignment="1">
      <alignment horizontal="center" vertical="center" wrapText="1"/>
    </xf>
    <xf numFmtId="0" fontId="44" fillId="19" borderId="23" xfId="3615" applyFont="1" applyFill="1" applyBorder="1" applyAlignment="1">
      <alignment horizontal="center" vertical="center" wrapText="1"/>
    </xf>
    <xf numFmtId="0" fontId="41" fillId="0" borderId="16" xfId="3478" applyFont="1" applyBorder="1" applyAlignment="1">
      <alignment horizontal="center" vertical="center" wrapText="1"/>
    </xf>
    <xf numFmtId="0" fontId="41" fillId="0" borderId="0" xfId="3478" applyFont="1" applyBorder="1" applyAlignment="1">
      <alignment horizontal="center"/>
    </xf>
    <xf numFmtId="0" fontId="41" fillId="0" borderId="0" xfId="3478" applyFont="1" applyBorder="1" applyAlignment="1">
      <alignment horizontal="center" vertical="center" wrapText="1"/>
    </xf>
    <xf numFmtId="0" fontId="49" fillId="0" borderId="0" xfId="5175" applyFont="1" applyAlignment="1">
      <alignment horizontal="center" wrapText="1"/>
    </xf>
    <xf numFmtId="164" fontId="51" fillId="0" borderId="17" xfId="5175" applyNumberFormat="1" applyFont="1" applyBorder="1" applyAlignment="1">
      <alignment horizontal="center" wrapText="1"/>
    </xf>
    <xf numFmtId="0" fontId="54" fillId="0" borderId="0" xfId="0" applyFont="1"/>
    <xf numFmtId="0" fontId="55" fillId="0" borderId="0" xfId="0" applyFont="1"/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6" fillId="25" borderId="2" xfId="3478" applyFont="1" applyFill="1" applyBorder="1" applyAlignment="1">
      <alignment horizontal="center" vertical="center" wrapText="1"/>
    </xf>
    <xf numFmtId="2" fontId="56" fillId="25" borderId="3" xfId="3478" applyNumberFormat="1" applyFont="1" applyFill="1" applyBorder="1" applyAlignment="1">
      <alignment horizontal="center" vertical="center" wrapText="1"/>
    </xf>
    <xf numFmtId="2" fontId="56" fillId="25" borderId="4" xfId="3478" applyNumberFormat="1" applyFont="1" applyFill="1" applyBorder="1" applyAlignment="1">
      <alignment horizontal="center" vertical="center" wrapText="1"/>
    </xf>
    <xf numFmtId="0" fontId="56" fillId="25" borderId="42" xfId="3478" applyFont="1" applyFill="1" applyBorder="1" applyAlignment="1">
      <alignment horizontal="center" vertical="center" wrapText="1"/>
    </xf>
    <xf numFmtId="0" fontId="56" fillId="25" borderId="8" xfId="3478" applyFont="1" applyFill="1" applyBorder="1" applyAlignment="1">
      <alignment horizontal="center" vertical="center" wrapText="1"/>
    </xf>
    <xf numFmtId="0" fontId="48" fillId="26" borderId="9" xfId="3478" applyFont="1" applyFill="1" applyBorder="1" applyAlignment="1">
      <alignment horizontal="center" vertical="center"/>
    </xf>
    <xf numFmtId="164" fontId="48" fillId="24" borderId="0" xfId="3478" applyNumberFormat="1" applyFont="1" applyFill="1" applyAlignment="1">
      <alignment horizontal="center" vertical="center"/>
    </xf>
    <xf numFmtId="2" fontId="48" fillId="19" borderId="12" xfId="3478" applyNumberFormat="1" applyFont="1" applyFill="1" applyBorder="1" applyAlignment="1">
      <alignment horizontal="left" vertical="center" wrapText="1"/>
    </xf>
    <xf numFmtId="164" fontId="48" fillId="19" borderId="0" xfId="3478" applyNumberFormat="1" applyFont="1" applyFill="1" applyAlignment="1">
      <alignment horizontal="center" vertical="center"/>
    </xf>
    <xf numFmtId="164" fontId="48" fillId="25" borderId="0" xfId="3478" applyNumberFormat="1" applyFont="1" applyFill="1" applyAlignment="1">
      <alignment horizontal="center" vertical="center"/>
    </xf>
    <xf numFmtId="2" fontId="48" fillId="25" borderId="12" xfId="3478" applyNumberFormat="1" applyFont="1" applyFill="1" applyBorder="1" applyAlignment="1">
      <alignment horizontal="left" vertical="center" wrapText="1"/>
    </xf>
    <xf numFmtId="0" fontId="48" fillId="19" borderId="12" xfId="3478" applyFont="1" applyFill="1" applyBorder="1" applyAlignment="1">
      <alignment horizontal="left" vertical="center" wrapText="1"/>
    </xf>
    <xf numFmtId="2" fontId="48" fillId="24" borderId="12" xfId="3478" applyNumberFormat="1" applyFont="1" applyFill="1" applyBorder="1" applyAlignment="1">
      <alignment horizontal="center" vertical="center" wrapText="1"/>
    </xf>
    <xf numFmtId="2" fontId="48" fillId="19" borderId="14" xfId="3478" applyNumberFormat="1" applyFont="1" applyFill="1" applyBorder="1" applyAlignment="1">
      <alignment horizontal="left" vertical="center" wrapText="1"/>
    </xf>
    <xf numFmtId="164" fontId="48" fillId="19" borderId="19" xfId="3478" applyNumberFormat="1" applyFont="1" applyFill="1" applyBorder="1" applyAlignment="1">
      <alignment horizontal="center" vertical="center"/>
    </xf>
    <xf numFmtId="164" fontId="48" fillId="19" borderId="17" xfId="3478" applyNumberFormat="1" applyFont="1" applyFill="1" applyBorder="1" applyAlignment="1">
      <alignment horizontal="center" vertical="center"/>
    </xf>
    <xf numFmtId="164" fontId="48" fillId="25" borderId="16" xfId="3478" applyNumberFormat="1" applyFont="1" applyFill="1" applyBorder="1" applyAlignment="1">
      <alignment horizontal="center" vertical="center"/>
    </xf>
    <xf numFmtId="164" fontId="48" fillId="0" borderId="0" xfId="3478" applyNumberFormat="1" applyFont="1" applyAlignment="1">
      <alignment horizontal="center" vertical="center"/>
    </xf>
    <xf numFmtId="164" fontId="55" fillId="0" borderId="0" xfId="0" applyNumberFormat="1" applyFont="1"/>
    <xf numFmtId="166" fontId="55" fillId="0" borderId="0" xfId="5177" applyNumberFormat="1" applyFont="1"/>
    <xf numFmtId="166" fontId="55" fillId="0" borderId="0" xfId="0" applyNumberFormat="1" applyFont="1"/>
  </cellXfs>
  <cellStyles count="5178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15" xfId="6" xr:uid="{00000000-0005-0000-0000-000005000000}"/>
    <cellStyle name="20% - Ênfase1 16" xfId="7" xr:uid="{00000000-0005-0000-0000-000006000000}"/>
    <cellStyle name="20% - Ênfase1 17" xfId="8" xr:uid="{00000000-0005-0000-0000-000007000000}"/>
    <cellStyle name="20% - Ênfase1 18" xfId="9" xr:uid="{00000000-0005-0000-0000-000008000000}"/>
    <cellStyle name="20% - Ênfase1 19" xfId="10" xr:uid="{00000000-0005-0000-0000-000009000000}"/>
    <cellStyle name="20% - Ênfase1 2" xfId="11" xr:uid="{00000000-0005-0000-0000-00000A000000}"/>
    <cellStyle name="20% - Ênfase1 2 2" xfId="12" xr:uid="{00000000-0005-0000-0000-00000B000000}"/>
    <cellStyle name="20% - Ênfase1 2 2 2" xfId="13" xr:uid="{00000000-0005-0000-0000-00000C000000}"/>
    <cellStyle name="20% - Ênfase1 2 3" xfId="14" xr:uid="{00000000-0005-0000-0000-00000D000000}"/>
    <cellStyle name="20% - Ênfase1 2 4" xfId="15" xr:uid="{00000000-0005-0000-0000-00000E000000}"/>
    <cellStyle name="20% - Ênfase1 2 5" xfId="16" xr:uid="{00000000-0005-0000-0000-00000F000000}"/>
    <cellStyle name="20% - Ênfase1 2 6" xfId="17" xr:uid="{00000000-0005-0000-0000-000010000000}"/>
    <cellStyle name="20% - Ênfase1 2 7" xfId="18" xr:uid="{00000000-0005-0000-0000-000011000000}"/>
    <cellStyle name="20% - Ênfase1 20" xfId="19" xr:uid="{00000000-0005-0000-0000-000012000000}"/>
    <cellStyle name="20% - Ênfase1 21" xfId="20" xr:uid="{00000000-0005-0000-0000-000013000000}"/>
    <cellStyle name="20% - Ênfase1 22" xfId="21" xr:uid="{00000000-0005-0000-0000-000014000000}"/>
    <cellStyle name="20% - Ênfase1 23" xfId="22" xr:uid="{00000000-0005-0000-0000-000015000000}"/>
    <cellStyle name="20% - Ênfase1 24" xfId="23" xr:uid="{00000000-0005-0000-0000-000016000000}"/>
    <cellStyle name="20% - Ênfase1 25" xfId="24" xr:uid="{00000000-0005-0000-0000-000017000000}"/>
    <cellStyle name="20% - Ênfase1 26" xfId="25" xr:uid="{00000000-0005-0000-0000-000018000000}"/>
    <cellStyle name="20% - Ênfase1 27" xfId="26" xr:uid="{00000000-0005-0000-0000-000019000000}"/>
    <cellStyle name="20% - Ênfase1 28" xfId="27" xr:uid="{00000000-0005-0000-0000-00001A000000}"/>
    <cellStyle name="20% - Ênfase1 29" xfId="28" xr:uid="{00000000-0005-0000-0000-00001B000000}"/>
    <cellStyle name="20% - Ênfase1 3" xfId="29" xr:uid="{00000000-0005-0000-0000-00001C000000}"/>
    <cellStyle name="20% - Ênfase1 30" xfId="30" xr:uid="{00000000-0005-0000-0000-00001D000000}"/>
    <cellStyle name="20% - Ênfase1 31" xfId="31" xr:uid="{00000000-0005-0000-0000-00001E000000}"/>
    <cellStyle name="20% - Ênfase1 32" xfId="32" xr:uid="{00000000-0005-0000-0000-00001F000000}"/>
    <cellStyle name="20% - Ênfase1 33" xfId="33" xr:uid="{00000000-0005-0000-0000-000020000000}"/>
    <cellStyle name="20% - Ênfase1 34" xfId="34" xr:uid="{00000000-0005-0000-0000-000021000000}"/>
    <cellStyle name="20% - Ênfase1 35" xfId="35" xr:uid="{00000000-0005-0000-0000-000022000000}"/>
    <cellStyle name="20% - Ênfase1 36" xfId="36" xr:uid="{00000000-0005-0000-0000-000023000000}"/>
    <cellStyle name="20% - Ênfase1 37" xfId="37" xr:uid="{00000000-0005-0000-0000-000024000000}"/>
    <cellStyle name="20% - Ênfase1 38" xfId="38" xr:uid="{00000000-0005-0000-0000-000025000000}"/>
    <cellStyle name="20% - Ênfase1 39" xfId="39" xr:uid="{00000000-0005-0000-0000-000026000000}"/>
    <cellStyle name="20% - Ênfase1 4" xfId="40" xr:uid="{00000000-0005-0000-0000-000027000000}"/>
    <cellStyle name="20% - Ênfase1 40" xfId="41" xr:uid="{00000000-0005-0000-0000-000028000000}"/>
    <cellStyle name="20% - Ênfase1 41" xfId="42" xr:uid="{00000000-0005-0000-0000-000029000000}"/>
    <cellStyle name="20% - Ênfase1 42" xfId="43" xr:uid="{00000000-0005-0000-0000-00002A000000}"/>
    <cellStyle name="20% - Ênfase1 43" xfId="44" xr:uid="{00000000-0005-0000-0000-00002B000000}"/>
    <cellStyle name="20% - Ênfase1 44" xfId="45" xr:uid="{00000000-0005-0000-0000-00002C000000}"/>
    <cellStyle name="20% - Ênfase1 45" xfId="46" xr:uid="{00000000-0005-0000-0000-00002D000000}"/>
    <cellStyle name="20% - Ênfase1 46" xfId="47" xr:uid="{00000000-0005-0000-0000-00002E000000}"/>
    <cellStyle name="20% - Ênfase1 47" xfId="48" xr:uid="{00000000-0005-0000-0000-00002F000000}"/>
    <cellStyle name="20% - Ênfase1 48" xfId="49" xr:uid="{00000000-0005-0000-0000-000030000000}"/>
    <cellStyle name="20% - Ênfase1 49" xfId="50" xr:uid="{00000000-0005-0000-0000-000031000000}"/>
    <cellStyle name="20% - Ênfase1 5" xfId="51" xr:uid="{00000000-0005-0000-0000-000032000000}"/>
    <cellStyle name="20% - Ênfase1 50" xfId="52" xr:uid="{00000000-0005-0000-0000-000033000000}"/>
    <cellStyle name="20% - Ênfase1 51" xfId="53" xr:uid="{00000000-0005-0000-0000-000034000000}"/>
    <cellStyle name="20% - Ênfase1 52" xfId="54" xr:uid="{00000000-0005-0000-0000-000035000000}"/>
    <cellStyle name="20% - Ênfase1 53" xfId="55" xr:uid="{00000000-0005-0000-0000-000036000000}"/>
    <cellStyle name="20% - Ênfase1 54" xfId="56" xr:uid="{00000000-0005-0000-0000-000037000000}"/>
    <cellStyle name="20% - Ênfase1 6" xfId="57" xr:uid="{00000000-0005-0000-0000-000038000000}"/>
    <cellStyle name="20% - Ênfase1 7" xfId="58" xr:uid="{00000000-0005-0000-0000-000039000000}"/>
    <cellStyle name="20% - Ênfase1 8" xfId="59" xr:uid="{00000000-0005-0000-0000-00003A000000}"/>
    <cellStyle name="20% - Ênfase1 9" xfId="60" xr:uid="{00000000-0005-0000-0000-00003B000000}"/>
    <cellStyle name="20% - Ênfase2 10" xfId="61" xr:uid="{00000000-0005-0000-0000-00003C000000}"/>
    <cellStyle name="20% - Ênfase2 11" xfId="62" xr:uid="{00000000-0005-0000-0000-00003D000000}"/>
    <cellStyle name="20% - Ênfase2 12" xfId="63" xr:uid="{00000000-0005-0000-0000-00003E000000}"/>
    <cellStyle name="20% - Ênfase2 13" xfId="64" xr:uid="{00000000-0005-0000-0000-00003F000000}"/>
    <cellStyle name="20% - Ênfase2 14" xfId="65" xr:uid="{00000000-0005-0000-0000-000040000000}"/>
    <cellStyle name="20% - Ênfase2 15" xfId="66" xr:uid="{00000000-0005-0000-0000-000041000000}"/>
    <cellStyle name="20% - Ênfase2 16" xfId="67" xr:uid="{00000000-0005-0000-0000-000042000000}"/>
    <cellStyle name="20% - Ênfase2 17" xfId="68" xr:uid="{00000000-0005-0000-0000-000043000000}"/>
    <cellStyle name="20% - Ênfase2 18" xfId="69" xr:uid="{00000000-0005-0000-0000-000044000000}"/>
    <cellStyle name="20% - Ênfase2 19" xfId="70" xr:uid="{00000000-0005-0000-0000-000045000000}"/>
    <cellStyle name="20% - Ênfase2 2" xfId="71" xr:uid="{00000000-0005-0000-0000-000046000000}"/>
    <cellStyle name="20% - Ênfase2 2 2" xfId="72" xr:uid="{00000000-0005-0000-0000-000047000000}"/>
    <cellStyle name="20% - Ênfase2 2 2 2" xfId="73" xr:uid="{00000000-0005-0000-0000-000048000000}"/>
    <cellStyle name="20% - Ênfase2 2 3" xfId="74" xr:uid="{00000000-0005-0000-0000-000049000000}"/>
    <cellStyle name="20% - Ênfase2 2 4" xfId="75" xr:uid="{00000000-0005-0000-0000-00004A000000}"/>
    <cellStyle name="20% - Ênfase2 2 5" xfId="76" xr:uid="{00000000-0005-0000-0000-00004B000000}"/>
    <cellStyle name="20% - Ênfase2 2 6" xfId="77" xr:uid="{00000000-0005-0000-0000-00004C000000}"/>
    <cellStyle name="20% - Ênfase2 2 7" xfId="78" xr:uid="{00000000-0005-0000-0000-00004D000000}"/>
    <cellStyle name="20% - Ênfase2 20" xfId="79" xr:uid="{00000000-0005-0000-0000-00004E000000}"/>
    <cellStyle name="20% - Ênfase2 21" xfId="80" xr:uid="{00000000-0005-0000-0000-00004F000000}"/>
    <cellStyle name="20% - Ênfase2 22" xfId="81" xr:uid="{00000000-0005-0000-0000-000050000000}"/>
    <cellStyle name="20% - Ênfase2 23" xfId="82" xr:uid="{00000000-0005-0000-0000-000051000000}"/>
    <cellStyle name="20% - Ênfase2 24" xfId="83" xr:uid="{00000000-0005-0000-0000-000052000000}"/>
    <cellStyle name="20% - Ênfase2 25" xfId="84" xr:uid="{00000000-0005-0000-0000-000053000000}"/>
    <cellStyle name="20% - Ênfase2 26" xfId="85" xr:uid="{00000000-0005-0000-0000-000054000000}"/>
    <cellStyle name="20% - Ênfase2 27" xfId="86" xr:uid="{00000000-0005-0000-0000-000055000000}"/>
    <cellStyle name="20% - Ênfase2 28" xfId="87" xr:uid="{00000000-0005-0000-0000-000056000000}"/>
    <cellStyle name="20% - Ênfase2 29" xfId="88" xr:uid="{00000000-0005-0000-0000-000057000000}"/>
    <cellStyle name="20% - Ênfase2 3" xfId="89" xr:uid="{00000000-0005-0000-0000-000058000000}"/>
    <cellStyle name="20% - Ênfase2 30" xfId="90" xr:uid="{00000000-0005-0000-0000-000059000000}"/>
    <cellStyle name="20% - Ênfase2 31" xfId="91" xr:uid="{00000000-0005-0000-0000-00005A000000}"/>
    <cellStyle name="20% - Ênfase2 32" xfId="92" xr:uid="{00000000-0005-0000-0000-00005B000000}"/>
    <cellStyle name="20% - Ênfase2 33" xfId="93" xr:uid="{00000000-0005-0000-0000-00005C000000}"/>
    <cellStyle name="20% - Ênfase2 34" xfId="94" xr:uid="{00000000-0005-0000-0000-00005D000000}"/>
    <cellStyle name="20% - Ênfase2 35" xfId="95" xr:uid="{00000000-0005-0000-0000-00005E000000}"/>
    <cellStyle name="20% - Ênfase2 36" xfId="96" xr:uid="{00000000-0005-0000-0000-00005F000000}"/>
    <cellStyle name="20% - Ênfase2 37" xfId="97" xr:uid="{00000000-0005-0000-0000-000060000000}"/>
    <cellStyle name="20% - Ênfase2 38" xfId="98" xr:uid="{00000000-0005-0000-0000-000061000000}"/>
    <cellStyle name="20% - Ênfase2 39" xfId="99" xr:uid="{00000000-0005-0000-0000-000062000000}"/>
    <cellStyle name="20% - Ênfase2 4" xfId="100" xr:uid="{00000000-0005-0000-0000-000063000000}"/>
    <cellStyle name="20% - Ênfase2 40" xfId="101" xr:uid="{00000000-0005-0000-0000-000064000000}"/>
    <cellStyle name="20% - Ênfase2 41" xfId="102" xr:uid="{00000000-0005-0000-0000-000065000000}"/>
    <cellStyle name="20% - Ênfase2 42" xfId="103" xr:uid="{00000000-0005-0000-0000-000066000000}"/>
    <cellStyle name="20% - Ênfase2 43" xfId="104" xr:uid="{00000000-0005-0000-0000-000067000000}"/>
    <cellStyle name="20% - Ênfase2 44" xfId="105" xr:uid="{00000000-0005-0000-0000-000068000000}"/>
    <cellStyle name="20% - Ênfase2 45" xfId="106" xr:uid="{00000000-0005-0000-0000-000069000000}"/>
    <cellStyle name="20% - Ênfase2 46" xfId="107" xr:uid="{00000000-0005-0000-0000-00006A000000}"/>
    <cellStyle name="20% - Ênfase2 47" xfId="108" xr:uid="{00000000-0005-0000-0000-00006B000000}"/>
    <cellStyle name="20% - Ênfase2 48" xfId="109" xr:uid="{00000000-0005-0000-0000-00006C000000}"/>
    <cellStyle name="20% - Ênfase2 49" xfId="110" xr:uid="{00000000-0005-0000-0000-00006D000000}"/>
    <cellStyle name="20% - Ênfase2 5" xfId="111" xr:uid="{00000000-0005-0000-0000-00006E000000}"/>
    <cellStyle name="20% - Ênfase2 50" xfId="112" xr:uid="{00000000-0005-0000-0000-00006F000000}"/>
    <cellStyle name="20% - Ênfase2 51" xfId="113" xr:uid="{00000000-0005-0000-0000-000070000000}"/>
    <cellStyle name="20% - Ênfase2 52" xfId="114" xr:uid="{00000000-0005-0000-0000-000071000000}"/>
    <cellStyle name="20% - Ênfase2 53" xfId="115" xr:uid="{00000000-0005-0000-0000-000072000000}"/>
    <cellStyle name="20% - Ênfase2 54" xfId="116" xr:uid="{00000000-0005-0000-0000-000073000000}"/>
    <cellStyle name="20% - Ênfase2 6" xfId="117" xr:uid="{00000000-0005-0000-0000-000074000000}"/>
    <cellStyle name="20% - Ênfase2 7" xfId="118" xr:uid="{00000000-0005-0000-0000-000075000000}"/>
    <cellStyle name="20% - Ênfase2 8" xfId="119" xr:uid="{00000000-0005-0000-0000-000076000000}"/>
    <cellStyle name="20% - Ênfase2 9" xfId="120" xr:uid="{00000000-0005-0000-0000-000077000000}"/>
    <cellStyle name="20% - Ênfase3 10" xfId="121" xr:uid="{00000000-0005-0000-0000-000078000000}"/>
    <cellStyle name="20% - Ênfase3 11" xfId="122" xr:uid="{00000000-0005-0000-0000-000079000000}"/>
    <cellStyle name="20% - Ênfase3 12" xfId="123" xr:uid="{00000000-0005-0000-0000-00007A000000}"/>
    <cellStyle name="20% - Ênfase3 13" xfId="124" xr:uid="{00000000-0005-0000-0000-00007B000000}"/>
    <cellStyle name="20% - Ênfase3 14" xfId="125" xr:uid="{00000000-0005-0000-0000-00007C000000}"/>
    <cellStyle name="20% - Ênfase3 15" xfId="126" xr:uid="{00000000-0005-0000-0000-00007D000000}"/>
    <cellStyle name="20% - Ênfase3 16" xfId="127" xr:uid="{00000000-0005-0000-0000-00007E000000}"/>
    <cellStyle name="20% - Ênfase3 17" xfId="128" xr:uid="{00000000-0005-0000-0000-00007F000000}"/>
    <cellStyle name="20% - Ênfase3 18" xfId="129" xr:uid="{00000000-0005-0000-0000-000080000000}"/>
    <cellStyle name="20% - Ênfase3 19" xfId="130" xr:uid="{00000000-0005-0000-0000-000081000000}"/>
    <cellStyle name="20% - Ênfase3 2" xfId="131" xr:uid="{00000000-0005-0000-0000-000082000000}"/>
    <cellStyle name="20% - Ênfase3 2 2" xfId="132" xr:uid="{00000000-0005-0000-0000-000083000000}"/>
    <cellStyle name="20% - Ênfase3 2 2 2" xfId="133" xr:uid="{00000000-0005-0000-0000-000084000000}"/>
    <cellStyle name="20% - Ênfase3 2 3" xfId="134" xr:uid="{00000000-0005-0000-0000-000085000000}"/>
    <cellStyle name="20% - Ênfase3 2 4" xfId="135" xr:uid="{00000000-0005-0000-0000-000086000000}"/>
    <cellStyle name="20% - Ênfase3 2 5" xfId="136" xr:uid="{00000000-0005-0000-0000-000087000000}"/>
    <cellStyle name="20% - Ênfase3 2 6" xfId="137" xr:uid="{00000000-0005-0000-0000-000088000000}"/>
    <cellStyle name="20% - Ênfase3 2 7" xfId="138" xr:uid="{00000000-0005-0000-0000-000089000000}"/>
    <cellStyle name="20% - Ênfase3 20" xfId="139" xr:uid="{00000000-0005-0000-0000-00008A000000}"/>
    <cellStyle name="20% - Ênfase3 21" xfId="140" xr:uid="{00000000-0005-0000-0000-00008B000000}"/>
    <cellStyle name="20% - Ênfase3 22" xfId="141" xr:uid="{00000000-0005-0000-0000-00008C000000}"/>
    <cellStyle name="20% - Ênfase3 23" xfId="142" xr:uid="{00000000-0005-0000-0000-00008D000000}"/>
    <cellStyle name="20% - Ênfase3 24" xfId="143" xr:uid="{00000000-0005-0000-0000-00008E000000}"/>
    <cellStyle name="20% - Ênfase3 25" xfId="144" xr:uid="{00000000-0005-0000-0000-00008F000000}"/>
    <cellStyle name="20% - Ênfase3 26" xfId="145" xr:uid="{00000000-0005-0000-0000-000090000000}"/>
    <cellStyle name="20% - Ênfase3 27" xfId="146" xr:uid="{00000000-0005-0000-0000-000091000000}"/>
    <cellStyle name="20% - Ênfase3 28" xfId="147" xr:uid="{00000000-0005-0000-0000-000092000000}"/>
    <cellStyle name="20% - Ênfase3 29" xfId="148" xr:uid="{00000000-0005-0000-0000-000093000000}"/>
    <cellStyle name="20% - Ênfase3 3" xfId="149" xr:uid="{00000000-0005-0000-0000-000094000000}"/>
    <cellStyle name="20% - Ênfase3 30" xfId="150" xr:uid="{00000000-0005-0000-0000-000095000000}"/>
    <cellStyle name="20% - Ênfase3 31" xfId="151" xr:uid="{00000000-0005-0000-0000-000096000000}"/>
    <cellStyle name="20% - Ênfase3 32" xfId="152" xr:uid="{00000000-0005-0000-0000-000097000000}"/>
    <cellStyle name="20% - Ênfase3 33" xfId="153" xr:uid="{00000000-0005-0000-0000-000098000000}"/>
    <cellStyle name="20% - Ênfase3 34" xfId="154" xr:uid="{00000000-0005-0000-0000-000099000000}"/>
    <cellStyle name="20% - Ênfase3 35" xfId="155" xr:uid="{00000000-0005-0000-0000-00009A000000}"/>
    <cellStyle name="20% - Ênfase3 36" xfId="156" xr:uid="{00000000-0005-0000-0000-00009B000000}"/>
    <cellStyle name="20% - Ênfase3 37" xfId="157" xr:uid="{00000000-0005-0000-0000-00009C000000}"/>
    <cellStyle name="20% - Ênfase3 38" xfId="158" xr:uid="{00000000-0005-0000-0000-00009D000000}"/>
    <cellStyle name="20% - Ênfase3 39" xfId="159" xr:uid="{00000000-0005-0000-0000-00009E000000}"/>
    <cellStyle name="20% - Ênfase3 4" xfId="160" xr:uid="{00000000-0005-0000-0000-00009F000000}"/>
    <cellStyle name="20% - Ênfase3 40" xfId="161" xr:uid="{00000000-0005-0000-0000-0000A0000000}"/>
    <cellStyle name="20% - Ênfase3 41" xfId="162" xr:uid="{00000000-0005-0000-0000-0000A1000000}"/>
    <cellStyle name="20% - Ênfase3 42" xfId="163" xr:uid="{00000000-0005-0000-0000-0000A2000000}"/>
    <cellStyle name="20% - Ênfase3 43" xfId="164" xr:uid="{00000000-0005-0000-0000-0000A3000000}"/>
    <cellStyle name="20% - Ênfase3 44" xfId="165" xr:uid="{00000000-0005-0000-0000-0000A4000000}"/>
    <cellStyle name="20% - Ênfase3 45" xfId="166" xr:uid="{00000000-0005-0000-0000-0000A5000000}"/>
    <cellStyle name="20% - Ênfase3 46" xfId="167" xr:uid="{00000000-0005-0000-0000-0000A6000000}"/>
    <cellStyle name="20% - Ênfase3 47" xfId="168" xr:uid="{00000000-0005-0000-0000-0000A7000000}"/>
    <cellStyle name="20% - Ênfase3 48" xfId="169" xr:uid="{00000000-0005-0000-0000-0000A8000000}"/>
    <cellStyle name="20% - Ênfase3 49" xfId="170" xr:uid="{00000000-0005-0000-0000-0000A9000000}"/>
    <cellStyle name="20% - Ênfase3 5" xfId="171" xr:uid="{00000000-0005-0000-0000-0000AA000000}"/>
    <cellStyle name="20% - Ênfase3 50" xfId="172" xr:uid="{00000000-0005-0000-0000-0000AB000000}"/>
    <cellStyle name="20% - Ênfase3 51" xfId="173" xr:uid="{00000000-0005-0000-0000-0000AC000000}"/>
    <cellStyle name="20% - Ênfase3 52" xfId="174" xr:uid="{00000000-0005-0000-0000-0000AD000000}"/>
    <cellStyle name="20% - Ênfase3 53" xfId="175" xr:uid="{00000000-0005-0000-0000-0000AE000000}"/>
    <cellStyle name="20% - Ênfase3 54" xfId="176" xr:uid="{00000000-0005-0000-0000-0000AF000000}"/>
    <cellStyle name="20% - Ênfase3 6" xfId="177" xr:uid="{00000000-0005-0000-0000-0000B0000000}"/>
    <cellStyle name="20% - Ênfase3 7" xfId="178" xr:uid="{00000000-0005-0000-0000-0000B1000000}"/>
    <cellStyle name="20% - Ênfase3 8" xfId="179" xr:uid="{00000000-0005-0000-0000-0000B2000000}"/>
    <cellStyle name="20% - Ênfase3 9" xfId="180" xr:uid="{00000000-0005-0000-0000-0000B3000000}"/>
    <cellStyle name="20% - Ênfase4 10" xfId="181" xr:uid="{00000000-0005-0000-0000-0000B4000000}"/>
    <cellStyle name="20% - Ênfase4 11" xfId="182" xr:uid="{00000000-0005-0000-0000-0000B5000000}"/>
    <cellStyle name="20% - Ênfase4 12" xfId="183" xr:uid="{00000000-0005-0000-0000-0000B6000000}"/>
    <cellStyle name="20% - Ênfase4 13" xfId="184" xr:uid="{00000000-0005-0000-0000-0000B7000000}"/>
    <cellStyle name="20% - Ênfase4 14" xfId="185" xr:uid="{00000000-0005-0000-0000-0000B8000000}"/>
    <cellStyle name="20% - Ênfase4 15" xfId="186" xr:uid="{00000000-0005-0000-0000-0000B9000000}"/>
    <cellStyle name="20% - Ênfase4 16" xfId="187" xr:uid="{00000000-0005-0000-0000-0000BA000000}"/>
    <cellStyle name="20% - Ênfase4 17" xfId="188" xr:uid="{00000000-0005-0000-0000-0000BB000000}"/>
    <cellStyle name="20% - Ênfase4 18" xfId="189" xr:uid="{00000000-0005-0000-0000-0000BC000000}"/>
    <cellStyle name="20% - Ênfase4 19" xfId="190" xr:uid="{00000000-0005-0000-0000-0000BD000000}"/>
    <cellStyle name="20% - Ênfase4 2" xfId="191" xr:uid="{00000000-0005-0000-0000-0000BE000000}"/>
    <cellStyle name="20% - Ênfase4 2 2" xfId="192" xr:uid="{00000000-0005-0000-0000-0000BF000000}"/>
    <cellStyle name="20% - Ênfase4 2 3" xfId="193" xr:uid="{00000000-0005-0000-0000-0000C0000000}"/>
    <cellStyle name="20% - Ênfase4 2 4" xfId="194" xr:uid="{00000000-0005-0000-0000-0000C1000000}"/>
    <cellStyle name="20% - Ênfase4 2 5" xfId="195" xr:uid="{00000000-0005-0000-0000-0000C2000000}"/>
    <cellStyle name="20% - Ênfase4 2 6" xfId="196" xr:uid="{00000000-0005-0000-0000-0000C3000000}"/>
    <cellStyle name="20% - Ênfase4 2 7" xfId="197" xr:uid="{00000000-0005-0000-0000-0000C4000000}"/>
    <cellStyle name="20% - Ênfase4 20" xfId="198" xr:uid="{00000000-0005-0000-0000-0000C5000000}"/>
    <cellStyle name="20% - Ênfase4 21" xfId="199" xr:uid="{00000000-0005-0000-0000-0000C6000000}"/>
    <cellStyle name="20% - Ênfase4 22" xfId="200" xr:uid="{00000000-0005-0000-0000-0000C7000000}"/>
    <cellStyle name="20% - Ênfase4 23" xfId="201" xr:uid="{00000000-0005-0000-0000-0000C8000000}"/>
    <cellStyle name="20% - Ênfase4 24" xfId="202" xr:uid="{00000000-0005-0000-0000-0000C9000000}"/>
    <cellStyle name="20% - Ênfase4 25" xfId="203" xr:uid="{00000000-0005-0000-0000-0000CA000000}"/>
    <cellStyle name="20% - Ênfase4 26" xfId="204" xr:uid="{00000000-0005-0000-0000-0000CB000000}"/>
    <cellStyle name="20% - Ênfase4 27" xfId="205" xr:uid="{00000000-0005-0000-0000-0000CC000000}"/>
    <cellStyle name="20% - Ênfase4 28" xfId="206" xr:uid="{00000000-0005-0000-0000-0000CD000000}"/>
    <cellStyle name="20% - Ênfase4 29" xfId="207" xr:uid="{00000000-0005-0000-0000-0000CE000000}"/>
    <cellStyle name="20% - Ênfase4 3" xfId="208" xr:uid="{00000000-0005-0000-0000-0000CF000000}"/>
    <cellStyle name="20% - Ênfase4 30" xfId="209" xr:uid="{00000000-0005-0000-0000-0000D0000000}"/>
    <cellStyle name="20% - Ênfase4 31" xfId="210" xr:uid="{00000000-0005-0000-0000-0000D1000000}"/>
    <cellStyle name="20% - Ênfase4 32" xfId="211" xr:uid="{00000000-0005-0000-0000-0000D2000000}"/>
    <cellStyle name="20% - Ênfase4 33" xfId="212" xr:uid="{00000000-0005-0000-0000-0000D3000000}"/>
    <cellStyle name="20% - Ênfase4 34" xfId="213" xr:uid="{00000000-0005-0000-0000-0000D4000000}"/>
    <cellStyle name="20% - Ênfase4 35" xfId="214" xr:uid="{00000000-0005-0000-0000-0000D5000000}"/>
    <cellStyle name="20% - Ênfase4 36" xfId="215" xr:uid="{00000000-0005-0000-0000-0000D6000000}"/>
    <cellStyle name="20% - Ênfase4 37" xfId="216" xr:uid="{00000000-0005-0000-0000-0000D7000000}"/>
    <cellStyle name="20% - Ênfase4 38" xfId="217" xr:uid="{00000000-0005-0000-0000-0000D8000000}"/>
    <cellStyle name="20% - Ênfase4 39" xfId="218" xr:uid="{00000000-0005-0000-0000-0000D9000000}"/>
    <cellStyle name="20% - Ênfase4 4" xfId="219" xr:uid="{00000000-0005-0000-0000-0000DA000000}"/>
    <cellStyle name="20% - Ênfase4 40" xfId="220" xr:uid="{00000000-0005-0000-0000-0000DB000000}"/>
    <cellStyle name="20% - Ênfase4 41" xfId="221" xr:uid="{00000000-0005-0000-0000-0000DC000000}"/>
    <cellStyle name="20% - Ênfase4 42" xfId="222" xr:uid="{00000000-0005-0000-0000-0000DD000000}"/>
    <cellStyle name="20% - Ênfase4 43" xfId="223" xr:uid="{00000000-0005-0000-0000-0000DE000000}"/>
    <cellStyle name="20% - Ênfase4 44" xfId="224" xr:uid="{00000000-0005-0000-0000-0000DF000000}"/>
    <cellStyle name="20% - Ênfase4 45" xfId="225" xr:uid="{00000000-0005-0000-0000-0000E0000000}"/>
    <cellStyle name="20% - Ênfase4 46" xfId="226" xr:uid="{00000000-0005-0000-0000-0000E1000000}"/>
    <cellStyle name="20% - Ênfase4 47" xfId="227" xr:uid="{00000000-0005-0000-0000-0000E2000000}"/>
    <cellStyle name="20% - Ênfase4 48" xfId="228" xr:uid="{00000000-0005-0000-0000-0000E3000000}"/>
    <cellStyle name="20% - Ênfase4 49" xfId="229" xr:uid="{00000000-0005-0000-0000-0000E4000000}"/>
    <cellStyle name="20% - Ênfase4 5" xfId="230" xr:uid="{00000000-0005-0000-0000-0000E5000000}"/>
    <cellStyle name="20% - Ênfase4 50" xfId="231" xr:uid="{00000000-0005-0000-0000-0000E6000000}"/>
    <cellStyle name="20% - Ênfase4 51" xfId="232" xr:uid="{00000000-0005-0000-0000-0000E7000000}"/>
    <cellStyle name="20% - Ênfase4 52" xfId="233" xr:uid="{00000000-0005-0000-0000-0000E8000000}"/>
    <cellStyle name="20% - Ênfase4 53" xfId="234" xr:uid="{00000000-0005-0000-0000-0000E9000000}"/>
    <cellStyle name="20% - Ênfase4 54" xfId="235" xr:uid="{00000000-0005-0000-0000-0000EA000000}"/>
    <cellStyle name="20% - Ênfase4 6" xfId="236" xr:uid="{00000000-0005-0000-0000-0000EB000000}"/>
    <cellStyle name="20% - Ênfase4 7" xfId="237" xr:uid="{00000000-0005-0000-0000-0000EC000000}"/>
    <cellStyle name="20% - Ênfase4 8" xfId="238" xr:uid="{00000000-0005-0000-0000-0000ED000000}"/>
    <cellStyle name="20% - Ênfase4 9" xfId="239" xr:uid="{00000000-0005-0000-0000-0000EE000000}"/>
    <cellStyle name="20% - Ênfase5 10" xfId="240" xr:uid="{00000000-0005-0000-0000-0000EF000000}"/>
    <cellStyle name="20% - Ênfase5 11" xfId="241" xr:uid="{00000000-0005-0000-0000-0000F0000000}"/>
    <cellStyle name="20% - Ênfase5 12" xfId="242" xr:uid="{00000000-0005-0000-0000-0000F1000000}"/>
    <cellStyle name="20% - Ênfase5 13" xfId="243" xr:uid="{00000000-0005-0000-0000-0000F2000000}"/>
    <cellStyle name="20% - Ênfase5 14" xfId="244" xr:uid="{00000000-0005-0000-0000-0000F3000000}"/>
    <cellStyle name="20% - Ênfase5 15" xfId="245" xr:uid="{00000000-0005-0000-0000-0000F4000000}"/>
    <cellStyle name="20% - Ênfase5 16" xfId="246" xr:uid="{00000000-0005-0000-0000-0000F5000000}"/>
    <cellStyle name="20% - Ênfase5 17" xfId="247" xr:uid="{00000000-0005-0000-0000-0000F6000000}"/>
    <cellStyle name="20% - Ênfase5 18" xfId="248" xr:uid="{00000000-0005-0000-0000-0000F7000000}"/>
    <cellStyle name="20% - Ênfase5 19" xfId="249" xr:uid="{00000000-0005-0000-0000-0000F8000000}"/>
    <cellStyle name="20% - Ênfase5 2" xfId="250" xr:uid="{00000000-0005-0000-0000-0000F9000000}"/>
    <cellStyle name="20% - Ênfase5 2 2" xfId="251" xr:uid="{00000000-0005-0000-0000-0000FA000000}"/>
    <cellStyle name="20% - Ênfase5 2 2 2" xfId="252" xr:uid="{00000000-0005-0000-0000-0000FB000000}"/>
    <cellStyle name="20% - Ênfase5 2 3" xfId="253" xr:uid="{00000000-0005-0000-0000-0000FC000000}"/>
    <cellStyle name="20% - Ênfase5 2 4" xfId="254" xr:uid="{00000000-0005-0000-0000-0000FD000000}"/>
    <cellStyle name="20% - Ênfase5 2 5" xfId="255" xr:uid="{00000000-0005-0000-0000-0000FE000000}"/>
    <cellStyle name="20% - Ênfase5 2 6" xfId="256" xr:uid="{00000000-0005-0000-0000-0000FF000000}"/>
    <cellStyle name="20% - Ênfase5 2 7" xfId="257" xr:uid="{00000000-0005-0000-0000-000000010000}"/>
    <cellStyle name="20% - Ênfase5 20" xfId="258" xr:uid="{00000000-0005-0000-0000-000001010000}"/>
    <cellStyle name="20% - Ênfase5 21" xfId="259" xr:uid="{00000000-0005-0000-0000-000002010000}"/>
    <cellStyle name="20% - Ênfase5 22" xfId="260" xr:uid="{00000000-0005-0000-0000-000003010000}"/>
    <cellStyle name="20% - Ênfase5 23" xfId="261" xr:uid="{00000000-0005-0000-0000-000004010000}"/>
    <cellStyle name="20% - Ênfase5 24" xfId="262" xr:uid="{00000000-0005-0000-0000-000005010000}"/>
    <cellStyle name="20% - Ênfase5 25" xfId="263" xr:uid="{00000000-0005-0000-0000-000006010000}"/>
    <cellStyle name="20% - Ênfase5 26" xfId="264" xr:uid="{00000000-0005-0000-0000-000007010000}"/>
    <cellStyle name="20% - Ênfase5 27" xfId="265" xr:uid="{00000000-0005-0000-0000-000008010000}"/>
    <cellStyle name="20% - Ênfase5 28" xfId="266" xr:uid="{00000000-0005-0000-0000-000009010000}"/>
    <cellStyle name="20% - Ênfase5 29" xfId="267" xr:uid="{00000000-0005-0000-0000-00000A010000}"/>
    <cellStyle name="20% - Ênfase5 3" xfId="268" xr:uid="{00000000-0005-0000-0000-00000B010000}"/>
    <cellStyle name="20% - Ênfase5 30" xfId="269" xr:uid="{00000000-0005-0000-0000-00000C010000}"/>
    <cellStyle name="20% - Ênfase5 31" xfId="270" xr:uid="{00000000-0005-0000-0000-00000D010000}"/>
    <cellStyle name="20% - Ênfase5 32" xfId="271" xr:uid="{00000000-0005-0000-0000-00000E010000}"/>
    <cellStyle name="20% - Ênfase5 33" xfId="272" xr:uid="{00000000-0005-0000-0000-00000F010000}"/>
    <cellStyle name="20% - Ênfase5 34" xfId="273" xr:uid="{00000000-0005-0000-0000-000010010000}"/>
    <cellStyle name="20% - Ênfase5 35" xfId="274" xr:uid="{00000000-0005-0000-0000-000011010000}"/>
    <cellStyle name="20% - Ênfase5 36" xfId="275" xr:uid="{00000000-0005-0000-0000-000012010000}"/>
    <cellStyle name="20% - Ênfase5 37" xfId="276" xr:uid="{00000000-0005-0000-0000-000013010000}"/>
    <cellStyle name="20% - Ênfase5 38" xfId="277" xr:uid="{00000000-0005-0000-0000-000014010000}"/>
    <cellStyle name="20% - Ênfase5 39" xfId="278" xr:uid="{00000000-0005-0000-0000-000015010000}"/>
    <cellStyle name="20% - Ênfase5 4" xfId="279" xr:uid="{00000000-0005-0000-0000-000016010000}"/>
    <cellStyle name="20% - Ênfase5 40" xfId="280" xr:uid="{00000000-0005-0000-0000-000017010000}"/>
    <cellStyle name="20% - Ênfase5 41" xfId="281" xr:uid="{00000000-0005-0000-0000-000018010000}"/>
    <cellStyle name="20% - Ênfase5 42" xfId="282" xr:uid="{00000000-0005-0000-0000-000019010000}"/>
    <cellStyle name="20% - Ênfase5 43" xfId="283" xr:uid="{00000000-0005-0000-0000-00001A010000}"/>
    <cellStyle name="20% - Ênfase5 44" xfId="284" xr:uid="{00000000-0005-0000-0000-00001B010000}"/>
    <cellStyle name="20% - Ênfase5 45" xfId="285" xr:uid="{00000000-0005-0000-0000-00001C010000}"/>
    <cellStyle name="20% - Ênfase5 46" xfId="286" xr:uid="{00000000-0005-0000-0000-00001D010000}"/>
    <cellStyle name="20% - Ênfase5 47" xfId="287" xr:uid="{00000000-0005-0000-0000-00001E010000}"/>
    <cellStyle name="20% - Ênfase5 48" xfId="288" xr:uid="{00000000-0005-0000-0000-00001F010000}"/>
    <cellStyle name="20% - Ênfase5 49" xfId="289" xr:uid="{00000000-0005-0000-0000-000020010000}"/>
    <cellStyle name="20% - Ênfase5 5" xfId="290" xr:uid="{00000000-0005-0000-0000-000021010000}"/>
    <cellStyle name="20% - Ênfase5 50" xfId="291" xr:uid="{00000000-0005-0000-0000-000022010000}"/>
    <cellStyle name="20% - Ênfase5 51" xfId="292" xr:uid="{00000000-0005-0000-0000-000023010000}"/>
    <cellStyle name="20% - Ênfase5 52" xfId="293" xr:uid="{00000000-0005-0000-0000-000024010000}"/>
    <cellStyle name="20% - Ênfase5 53" xfId="294" xr:uid="{00000000-0005-0000-0000-000025010000}"/>
    <cellStyle name="20% - Ênfase5 54" xfId="295" xr:uid="{00000000-0005-0000-0000-000026010000}"/>
    <cellStyle name="20% - Ênfase5 6" xfId="296" xr:uid="{00000000-0005-0000-0000-000027010000}"/>
    <cellStyle name="20% - Ênfase5 7" xfId="297" xr:uid="{00000000-0005-0000-0000-000028010000}"/>
    <cellStyle name="20% - Ênfase5 8" xfId="298" xr:uid="{00000000-0005-0000-0000-000029010000}"/>
    <cellStyle name="20% - Ênfase5 9" xfId="299" xr:uid="{00000000-0005-0000-0000-00002A010000}"/>
    <cellStyle name="20% - Ênfase6 10" xfId="300" xr:uid="{00000000-0005-0000-0000-00002B010000}"/>
    <cellStyle name="20% - Ênfase6 11" xfId="301" xr:uid="{00000000-0005-0000-0000-00002C010000}"/>
    <cellStyle name="20% - Ênfase6 12" xfId="302" xr:uid="{00000000-0005-0000-0000-00002D010000}"/>
    <cellStyle name="20% - Ênfase6 13" xfId="303" xr:uid="{00000000-0005-0000-0000-00002E010000}"/>
    <cellStyle name="20% - Ênfase6 14" xfId="304" xr:uid="{00000000-0005-0000-0000-00002F010000}"/>
    <cellStyle name="20% - Ênfase6 15" xfId="305" xr:uid="{00000000-0005-0000-0000-000030010000}"/>
    <cellStyle name="20% - Ênfase6 16" xfId="306" xr:uid="{00000000-0005-0000-0000-000031010000}"/>
    <cellStyle name="20% - Ênfase6 17" xfId="307" xr:uid="{00000000-0005-0000-0000-000032010000}"/>
    <cellStyle name="20% - Ênfase6 18" xfId="308" xr:uid="{00000000-0005-0000-0000-000033010000}"/>
    <cellStyle name="20% - Ênfase6 19" xfId="309" xr:uid="{00000000-0005-0000-0000-000034010000}"/>
    <cellStyle name="20% - Ênfase6 2" xfId="310" xr:uid="{00000000-0005-0000-0000-000035010000}"/>
    <cellStyle name="20% - Ênfase6 2 2" xfId="311" xr:uid="{00000000-0005-0000-0000-000036010000}"/>
    <cellStyle name="20% - Ênfase6 2 2 2" xfId="312" xr:uid="{00000000-0005-0000-0000-000037010000}"/>
    <cellStyle name="20% - Ênfase6 2 3" xfId="313" xr:uid="{00000000-0005-0000-0000-000038010000}"/>
    <cellStyle name="20% - Ênfase6 2 4" xfId="314" xr:uid="{00000000-0005-0000-0000-000039010000}"/>
    <cellStyle name="20% - Ênfase6 2 5" xfId="315" xr:uid="{00000000-0005-0000-0000-00003A010000}"/>
    <cellStyle name="20% - Ênfase6 2 6" xfId="316" xr:uid="{00000000-0005-0000-0000-00003B010000}"/>
    <cellStyle name="20% - Ênfase6 2 7" xfId="317" xr:uid="{00000000-0005-0000-0000-00003C010000}"/>
    <cellStyle name="20% - Ênfase6 20" xfId="318" xr:uid="{00000000-0005-0000-0000-00003D010000}"/>
    <cellStyle name="20% - Ênfase6 21" xfId="319" xr:uid="{00000000-0005-0000-0000-00003E010000}"/>
    <cellStyle name="20% - Ênfase6 22" xfId="320" xr:uid="{00000000-0005-0000-0000-00003F010000}"/>
    <cellStyle name="20% - Ênfase6 23" xfId="321" xr:uid="{00000000-0005-0000-0000-000040010000}"/>
    <cellStyle name="20% - Ênfase6 24" xfId="322" xr:uid="{00000000-0005-0000-0000-000041010000}"/>
    <cellStyle name="20% - Ênfase6 25" xfId="323" xr:uid="{00000000-0005-0000-0000-000042010000}"/>
    <cellStyle name="20% - Ênfase6 26" xfId="324" xr:uid="{00000000-0005-0000-0000-000043010000}"/>
    <cellStyle name="20% - Ênfase6 27" xfId="325" xr:uid="{00000000-0005-0000-0000-000044010000}"/>
    <cellStyle name="20% - Ênfase6 28" xfId="326" xr:uid="{00000000-0005-0000-0000-000045010000}"/>
    <cellStyle name="20% - Ênfase6 29" xfId="327" xr:uid="{00000000-0005-0000-0000-000046010000}"/>
    <cellStyle name="20% - Ênfase6 3" xfId="328" xr:uid="{00000000-0005-0000-0000-000047010000}"/>
    <cellStyle name="20% - Ênfase6 30" xfId="329" xr:uid="{00000000-0005-0000-0000-000048010000}"/>
    <cellStyle name="20% - Ênfase6 31" xfId="330" xr:uid="{00000000-0005-0000-0000-000049010000}"/>
    <cellStyle name="20% - Ênfase6 32" xfId="331" xr:uid="{00000000-0005-0000-0000-00004A010000}"/>
    <cellStyle name="20% - Ênfase6 33" xfId="332" xr:uid="{00000000-0005-0000-0000-00004B010000}"/>
    <cellStyle name="20% - Ênfase6 34" xfId="333" xr:uid="{00000000-0005-0000-0000-00004C010000}"/>
    <cellStyle name="20% - Ênfase6 35" xfId="334" xr:uid="{00000000-0005-0000-0000-00004D010000}"/>
    <cellStyle name="20% - Ênfase6 36" xfId="335" xr:uid="{00000000-0005-0000-0000-00004E010000}"/>
    <cellStyle name="20% - Ênfase6 37" xfId="336" xr:uid="{00000000-0005-0000-0000-00004F010000}"/>
    <cellStyle name="20% - Ênfase6 38" xfId="337" xr:uid="{00000000-0005-0000-0000-000050010000}"/>
    <cellStyle name="20% - Ênfase6 39" xfId="338" xr:uid="{00000000-0005-0000-0000-000051010000}"/>
    <cellStyle name="20% - Ênfase6 4" xfId="339" xr:uid="{00000000-0005-0000-0000-000052010000}"/>
    <cellStyle name="20% - Ênfase6 40" xfId="340" xr:uid="{00000000-0005-0000-0000-000053010000}"/>
    <cellStyle name="20% - Ênfase6 41" xfId="341" xr:uid="{00000000-0005-0000-0000-000054010000}"/>
    <cellStyle name="20% - Ênfase6 42" xfId="342" xr:uid="{00000000-0005-0000-0000-000055010000}"/>
    <cellStyle name="20% - Ênfase6 43" xfId="343" xr:uid="{00000000-0005-0000-0000-000056010000}"/>
    <cellStyle name="20% - Ênfase6 44" xfId="344" xr:uid="{00000000-0005-0000-0000-000057010000}"/>
    <cellStyle name="20% - Ênfase6 45" xfId="345" xr:uid="{00000000-0005-0000-0000-000058010000}"/>
    <cellStyle name="20% - Ênfase6 46" xfId="346" xr:uid="{00000000-0005-0000-0000-000059010000}"/>
    <cellStyle name="20% - Ênfase6 47" xfId="347" xr:uid="{00000000-0005-0000-0000-00005A010000}"/>
    <cellStyle name="20% - Ênfase6 48" xfId="348" xr:uid="{00000000-0005-0000-0000-00005B010000}"/>
    <cellStyle name="20% - Ênfase6 49" xfId="349" xr:uid="{00000000-0005-0000-0000-00005C010000}"/>
    <cellStyle name="20% - Ênfase6 5" xfId="350" xr:uid="{00000000-0005-0000-0000-00005D010000}"/>
    <cellStyle name="20% - Ênfase6 50" xfId="351" xr:uid="{00000000-0005-0000-0000-00005E010000}"/>
    <cellStyle name="20% - Ênfase6 51" xfId="352" xr:uid="{00000000-0005-0000-0000-00005F010000}"/>
    <cellStyle name="20% - Ênfase6 52" xfId="353" xr:uid="{00000000-0005-0000-0000-000060010000}"/>
    <cellStyle name="20% - Ênfase6 53" xfId="354" xr:uid="{00000000-0005-0000-0000-000061010000}"/>
    <cellStyle name="20% - Ênfase6 54" xfId="355" xr:uid="{00000000-0005-0000-0000-000062010000}"/>
    <cellStyle name="20% - Ênfase6 6" xfId="356" xr:uid="{00000000-0005-0000-0000-000063010000}"/>
    <cellStyle name="20% - Ênfase6 7" xfId="357" xr:uid="{00000000-0005-0000-0000-000064010000}"/>
    <cellStyle name="20% - Ênfase6 8" xfId="358" xr:uid="{00000000-0005-0000-0000-000065010000}"/>
    <cellStyle name="20% - Ênfase6 9" xfId="359" xr:uid="{00000000-0005-0000-0000-000066010000}"/>
    <cellStyle name="40% - Ênfase1 10" xfId="360" xr:uid="{00000000-0005-0000-0000-000067010000}"/>
    <cellStyle name="40% - Ênfase1 11" xfId="361" xr:uid="{00000000-0005-0000-0000-000068010000}"/>
    <cellStyle name="40% - Ênfase1 12" xfId="362" xr:uid="{00000000-0005-0000-0000-000069010000}"/>
    <cellStyle name="40% - Ênfase1 13" xfId="363" xr:uid="{00000000-0005-0000-0000-00006A010000}"/>
    <cellStyle name="40% - Ênfase1 14" xfId="364" xr:uid="{00000000-0005-0000-0000-00006B010000}"/>
    <cellStyle name="40% - Ênfase1 15" xfId="365" xr:uid="{00000000-0005-0000-0000-00006C010000}"/>
    <cellStyle name="40% - Ênfase1 16" xfId="366" xr:uid="{00000000-0005-0000-0000-00006D010000}"/>
    <cellStyle name="40% - Ênfase1 17" xfId="367" xr:uid="{00000000-0005-0000-0000-00006E010000}"/>
    <cellStyle name="40% - Ênfase1 18" xfId="368" xr:uid="{00000000-0005-0000-0000-00006F010000}"/>
    <cellStyle name="40% - Ênfase1 19" xfId="369" xr:uid="{00000000-0005-0000-0000-000070010000}"/>
    <cellStyle name="40% - Ênfase1 2" xfId="370" xr:uid="{00000000-0005-0000-0000-000071010000}"/>
    <cellStyle name="40% - Ênfase1 2 2" xfId="371" xr:uid="{00000000-0005-0000-0000-000072010000}"/>
    <cellStyle name="40% - Ênfase1 2 2 2" xfId="372" xr:uid="{00000000-0005-0000-0000-000073010000}"/>
    <cellStyle name="40% - Ênfase1 2 3" xfId="373" xr:uid="{00000000-0005-0000-0000-000074010000}"/>
    <cellStyle name="40% - Ênfase1 2 4" xfId="374" xr:uid="{00000000-0005-0000-0000-000075010000}"/>
    <cellStyle name="40% - Ênfase1 2 5" xfId="375" xr:uid="{00000000-0005-0000-0000-000076010000}"/>
    <cellStyle name="40% - Ênfase1 2 6" xfId="376" xr:uid="{00000000-0005-0000-0000-000077010000}"/>
    <cellStyle name="40% - Ênfase1 2 7" xfId="377" xr:uid="{00000000-0005-0000-0000-000078010000}"/>
    <cellStyle name="40% - Ênfase1 20" xfId="378" xr:uid="{00000000-0005-0000-0000-000079010000}"/>
    <cellStyle name="40% - Ênfase1 21" xfId="379" xr:uid="{00000000-0005-0000-0000-00007A010000}"/>
    <cellStyle name="40% - Ênfase1 22" xfId="380" xr:uid="{00000000-0005-0000-0000-00007B010000}"/>
    <cellStyle name="40% - Ênfase1 23" xfId="381" xr:uid="{00000000-0005-0000-0000-00007C010000}"/>
    <cellStyle name="40% - Ênfase1 24" xfId="382" xr:uid="{00000000-0005-0000-0000-00007D010000}"/>
    <cellStyle name="40% - Ênfase1 25" xfId="383" xr:uid="{00000000-0005-0000-0000-00007E010000}"/>
    <cellStyle name="40% - Ênfase1 26" xfId="384" xr:uid="{00000000-0005-0000-0000-00007F010000}"/>
    <cellStyle name="40% - Ênfase1 27" xfId="385" xr:uid="{00000000-0005-0000-0000-000080010000}"/>
    <cellStyle name="40% - Ênfase1 28" xfId="386" xr:uid="{00000000-0005-0000-0000-000081010000}"/>
    <cellStyle name="40% - Ênfase1 29" xfId="387" xr:uid="{00000000-0005-0000-0000-000082010000}"/>
    <cellStyle name="40% - Ênfase1 3" xfId="388" xr:uid="{00000000-0005-0000-0000-000083010000}"/>
    <cellStyle name="40% - Ênfase1 30" xfId="389" xr:uid="{00000000-0005-0000-0000-000084010000}"/>
    <cellStyle name="40% - Ênfase1 31" xfId="390" xr:uid="{00000000-0005-0000-0000-000085010000}"/>
    <cellStyle name="40% - Ênfase1 32" xfId="391" xr:uid="{00000000-0005-0000-0000-000086010000}"/>
    <cellStyle name="40% - Ênfase1 33" xfId="392" xr:uid="{00000000-0005-0000-0000-000087010000}"/>
    <cellStyle name="40% - Ênfase1 34" xfId="393" xr:uid="{00000000-0005-0000-0000-000088010000}"/>
    <cellStyle name="40% - Ênfase1 35" xfId="394" xr:uid="{00000000-0005-0000-0000-000089010000}"/>
    <cellStyle name="40% - Ênfase1 36" xfId="395" xr:uid="{00000000-0005-0000-0000-00008A010000}"/>
    <cellStyle name="40% - Ênfase1 37" xfId="396" xr:uid="{00000000-0005-0000-0000-00008B010000}"/>
    <cellStyle name="40% - Ênfase1 38" xfId="397" xr:uid="{00000000-0005-0000-0000-00008C010000}"/>
    <cellStyle name="40% - Ênfase1 39" xfId="398" xr:uid="{00000000-0005-0000-0000-00008D010000}"/>
    <cellStyle name="40% - Ênfase1 4" xfId="399" xr:uid="{00000000-0005-0000-0000-00008E010000}"/>
    <cellStyle name="40% - Ênfase1 40" xfId="400" xr:uid="{00000000-0005-0000-0000-00008F010000}"/>
    <cellStyle name="40% - Ênfase1 41" xfId="401" xr:uid="{00000000-0005-0000-0000-000090010000}"/>
    <cellStyle name="40% - Ênfase1 42" xfId="402" xr:uid="{00000000-0005-0000-0000-000091010000}"/>
    <cellStyle name="40% - Ênfase1 43" xfId="403" xr:uid="{00000000-0005-0000-0000-000092010000}"/>
    <cellStyle name="40% - Ênfase1 44" xfId="404" xr:uid="{00000000-0005-0000-0000-000093010000}"/>
    <cellStyle name="40% - Ênfase1 45" xfId="405" xr:uid="{00000000-0005-0000-0000-000094010000}"/>
    <cellStyle name="40% - Ênfase1 46" xfId="406" xr:uid="{00000000-0005-0000-0000-000095010000}"/>
    <cellStyle name="40% - Ênfase1 47" xfId="407" xr:uid="{00000000-0005-0000-0000-000096010000}"/>
    <cellStyle name="40% - Ênfase1 48" xfId="408" xr:uid="{00000000-0005-0000-0000-000097010000}"/>
    <cellStyle name="40% - Ênfase1 49" xfId="409" xr:uid="{00000000-0005-0000-0000-000098010000}"/>
    <cellStyle name="40% - Ênfase1 5" xfId="410" xr:uid="{00000000-0005-0000-0000-000099010000}"/>
    <cellStyle name="40% - Ênfase1 50" xfId="411" xr:uid="{00000000-0005-0000-0000-00009A010000}"/>
    <cellStyle name="40% - Ênfase1 51" xfId="412" xr:uid="{00000000-0005-0000-0000-00009B010000}"/>
    <cellStyle name="40% - Ênfase1 52" xfId="413" xr:uid="{00000000-0005-0000-0000-00009C010000}"/>
    <cellStyle name="40% - Ênfase1 53" xfId="414" xr:uid="{00000000-0005-0000-0000-00009D010000}"/>
    <cellStyle name="40% - Ênfase1 54" xfId="415" xr:uid="{00000000-0005-0000-0000-00009E010000}"/>
    <cellStyle name="40% - Ênfase1 6" xfId="416" xr:uid="{00000000-0005-0000-0000-00009F010000}"/>
    <cellStyle name="40% - Ênfase1 7" xfId="417" xr:uid="{00000000-0005-0000-0000-0000A0010000}"/>
    <cellStyle name="40% - Ênfase1 8" xfId="418" xr:uid="{00000000-0005-0000-0000-0000A1010000}"/>
    <cellStyle name="40% - Ênfase1 9" xfId="419" xr:uid="{00000000-0005-0000-0000-0000A2010000}"/>
    <cellStyle name="40% - Ênfase2 10" xfId="420" xr:uid="{00000000-0005-0000-0000-0000A3010000}"/>
    <cellStyle name="40% - Ênfase2 11" xfId="421" xr:uid="{00000000-0005-0000-0000-0000A4010000}"/>
    <cellStyle name="40% - Ênfase2 12" xfId="422" xr:uid="{00000000-0005-0000-0000-0000A5010000}"/>
    <cellStyle name="40% - Ênfase2 13" xfId="423" xr:uid="{00000000-0005-0000-0000-0000A6010000}"/>
    <cellStyle name="40% - Ênfase2 14" xfId="424" xr:uid="{00000000-0005-0000-0000-0000A7010000}"/>
    <cellStyle name="40% - Ênfase2 15" xfId="425" xr:uid="{00000000-0005-0000-0000-0000A8010000}"/>
    <cellStyle name="40% - Ênfase2 16" xfId="426" xr:uid="{00000000-0005-0000-0000-0000A9010000}"/>
    <cellStyle name="40% - Ênfase2 17" xfId="427" xr:uid="{00000000-0005-0000-0000-0000AA010000}"/>
    <cellStyle name="40% - Ênfase2 18" xfId="428" xr:uid="{00000000-0005-0000-0000-0000AB010000}"/>
    <cellStyle name="40% - Ênfase2 19" xfId="429" xr:uid="{00000000-0005-0000-0000-0000AC010000}"/>
    <cellStyle name="40% - Ênfase2 2" xfId="430" xr:uid="{00000000-0005-0000-0000-0000AD010000}"/>
    <cellStyle name="40% - Ênfase2 2 2" xfId="431" xr:uid="{00000000-0005-0000-0000-0000AE010000}"/>
    <cellStyle name="40% - Ênfase2 2 2 2" xfId="432" xr:uid="{00000000-0005-0000-0000-0000AF010000}"/>
    <cellStyle name="40% - Ênfase2 2 3" xfId="433" xr:uid="{00000000-0005-0000-0000-0000B0010000}"/>
    <cellStyle name="40% - Ênfase2 2 4" xfId="434" xr:uid="{00000000-0005-0000-0000-0000B1010000}"/>
    <cellStyle name="40% - Ênfase2 2 5" xfId="435" xr:uid="{00000000-0005-0000-0000-0000B2010000}"/>
    <cellStyle name="40% - Ênfase2 2 6" xfId="436" xr:uid="{00000000-0005-0000-0000-0000B3010000}"/>
    <cellStyle name="40% - Ênfase2 2 7" xfId="437" xr:uid="{00000000-0005-0000-0000-0000B4010000}"/>
    <cellStyle name="40% - Ênfase2 20" xfId="438" xr:uid="{00000000-0005-0000-0000-0000B5010000}"/>
    <cellStyle name="40% - Ênfase2 21" xfId="439" xr:uid="{00000000-0005-0000-0000-0000B6010000}"/>
    <cellStyle name="40% - Ênfase2 22" xfId="440" xr:uid="{00000000-0005-0000-0000-0000B7010000}"/>
    <cellStyle name="40% - Ênfase2 23" xfId="441" xr:uid="{00000000-0005-0000-0000-0000B8010000}"/>
    <cellStyle name="40% - Ênfase2 24" xfId="442" xr:uid="{00000000-0005-0000-0000-0000B9010000}"/>
    <cellStyle name="40% - Ênfase2 25" xfId="443" xr:uid="{00000000-0005-0000-0000-0000BA010000}"/>
    <cellStyle name="40% - Ênfase2 26" xfId="444" xr:uid="{00000000-0005-0000-0000-0000BB010000}"/>
    <cellStyle name="40% - Ênfase2 27" xfId="445" xr:uid="{00000000-0005-0000-0000-0000BC010000}"/>
    <cellStyle name="40% - Ênfase2 28" xfId="446" xr:uid="{00000000-0005-0000-0000-0000BD010000}"/>
    <cellStyle name="40% - Ênfase2 29" xfId="447" xr:uid="{00000000-0005-0000-0000-0000BE010000}"/>
    <cellStyle name="40% - Ênfase2 3" xfId="448" xr:uid="{00000000-0005-0000-0000-0000BF010000}"/>
    <cellStyle name="40% - Ênfase2 30" xfId="449" xr:uid="{00000000-0005-0000-0000-0000C0010000}"/>
    <cellStyle name="40% - Ênfase2 31" xfId="450" xr:uid="{00000000-0005-0000-0000-0000C1010000}"/>
    <cellStyle name="40% - Ênfase2 32" xfId="451" xr:uid="{00000000-0005-0000-0000-0000C2010000}"/>
    <cellStyle name="40% - Ênfase2 33" xfId="452" xr:uid="{00000000-0005-0000-0000-0000C3010000}"/>
    <cellStyle name="40% - Ênfase2 34" xfId="453" xr:uid="{00000000-0005-0000-0000-0000C4010000}"/>
    <cellStyle name="40% - Ênfase2 35" xfId="454" xr:uid="{00000000-0005-0000-0000-0000C5010000}"/>
    <cellStyle name="40% - Ênfase2 36" xfId="455" xr:uid="{00000000-0005-0000-0000-0000C6010000}"/>
    <cellStyle name="40% - Ênfase2 37" xfId="456" xr:uid="{00000000-0005-0000-0000-0000C7010000}"/>
    <cellStyle name="40% - Ênfase2 38" xfId="457" xr:uid="{00000000-0005-0000-0000-0000C8010000}"/>
    <cellStyle name="40% - Ênfase2 39" xfId="458" xr:uid="{00000000-0005-0000-0000-0000C9010000}"/>
    <cellStyle name="40% - Ênfase2 4" xfId="459" xr:uid="{00000000-0005-0000-0000-0000CA010000}"/>
    <cellStyle name="40% - Ênfase2 40" xfId="460" xr:uid="{00000000-0005-0000-0000-0000CB010000}"/>
    <cellStyle name="40% - Ênfase2 41" xfId="461" xr:uid="{00000000-0005-0000-0000-0000CC010000}"/>
    <cellStyle name="40% - Ênfase2 42" xfId="462" xr:uid="{00000000-0005-0000-0000-0000CD010000}"/>
    <cellStyle name="40% - Ênfase2 43" xfId="463" xr:uid="{00000000-0005-0000-0000-0000CE010000}"/>
    <cellStyle name="40% - Ênfase2 44" xfId="464" xr:uid="{00000000-0005-0000-0000-0000CF010000}"/>
    <cellStyle name="40% - Ênfase2 45" xfId="465" xr:uid="{00000000-0005-0000-0000-0000D0010000}"/>
    <cellStyle name="40% - Ênfase2 46" xfId="466" xr:uid="{00000000-0005-0000-0000-0000D1010000}"/>
    <cellStyle name="40% - Ênfase2 47" xfId="467" xr:uid="{00000000-0005-0000-0000-0000D2010000}"/>
    <cellStyle name="40% - Ênfase2 48" xfId="468" xr:uid="{00000000-0005-0000-0000-0000D3010000}"/>
    <cellStyle name="40% - Ênfase2 49" xfId="469" xr:uid="{00000000-0005-0000-0000-0000D4010000}"/>
    <cellStyle name="40% - Ênfase2 5" xfId="470" xr:uid="{00000000-0005-0000-0000-0000D5010000}"/>
    <cellStyle name="40% - Ênfase2 50" xfId="471" xr:uid="{00000000-0005-0000-0000-0000D6010000}"/>
    <cellStyle name="40% - Ênfase2 51" xfId="472" xr:uid="{00000000-0005-0000-0000-0000D7010000}"/>
    <cellStyle name="40% - Ênfase2 52" xfId="473" xr:uid="{00000000-0005-0000-0000-0000D8010000}"/>
    <cellStyle name="40% - Ênfase2 53" xfId="474" xr:uid="{00000000-0005-0000-0000-0000D9010000}"/>
    <cellStyle name="40% - Ênfase2 54" xfId="475" xr:uid="{00000000-0005-0000-0000-0000DA010000}"/>
    <cellStyle name="40% - Ênfase2 6" xfId="476" xr:uid="{00000000-0005-0000-0000-0000DB010000}"/>
    <cellStyle name="40% - Ênfase2 7" xfId="477" xr:uid="{00000000-0005-0000-0000-0000DC010000}"/>
    <cellStyle name="40% - Ênfase2 8" xfId="478" xr:uid="{00000000-0005-0000-0000-0000DD010000}"/>
    <cellStyle name="40% - Ênfase2 9" xfId="479" xr:uid="{00000000-0005-0000-0000-0000DE010000}"/>
    <cellStyle name="40% - Ênfase3 10" xfId="480" xr:uid="{00000000-0005-0000-0000-0000DF010000}"/>
    <cellStyle name="40% - Ênfase3 11" xfId="481" xr:uid="{00000000-0005-0000-0000-0000E0010000}"/>
    <cellStyle name="40% - Ênfase3 12" xfId="482" xr:uid="{00000000-0005-0000-0000-0000E1010000}"/>
    <cellStyle name="40% - Ênfase3 13" xfId="483" xr:uid="{00000000-0005-0000-0000-0000E2010000}"/>
    <cellStyle name="40% - Ênfase3 14" xfId="484" xr:uid="{00000000-0005-0000-0000-0000E3010000}"/>
    <cellStyle name="40% - Ênfase3 15" xfId="485" xr:uid="{00000000-0005-0000-0000-0000E4010000}"/>
    <cellStyle name="40% - Ênfase3 16" xfId="486" xr:uid="{00000000-0005-0000-0000-0000E5010000}"/>
    <cellStyle name="40% - Ênfase3 17" xfId="487" xr:uid="{00000000-0005-0000-0000-0000E6010000}"/>
    <cellStyle name="40% - Ênfase3 18" xfId="488" xr:uid="{00000000-0005-0000-0000-0000E7010000}"/>
    <cellStyle name="40% - Ênfase3 19" xfId="489" xr:uid="{00000000-0005-0000-0000-0000E8010000}"/>
    <cellStyle name="40% - Ênfase3 2" xfId="490" xr:uid="{00000000-0005-0000-0000-0000E9010000}"/>
    <cellStyle name="40% - Ênfase3 2 2" xfId="491" xr:uid="{00000000-0005-0000-0000-0000EA010000}"/>
    <cellStyle name="40% - Ênfase3 2 2 2" xfId="492" xr:uid="{00000000-0005-0000-0000-0000EB010000}"/>
    <cellStyle name="40% - Ênfase3 2 3" xfId="493" xr:uid="{00000000-0005-0000-0000-0000EC010000}"/>
    <cellStyle name="40% - Ênfase3 2 4" xfId="494" xr:uid="{00000000-0005-0000-0000-0000ED010000}"/>
    <cellStyle name="40% - Ênfase3 2 5" xfId="495" xr:uid="{00000000-0005-0000-0000-0000EE010000}"/>
    <cellStyle name="40% - Ênfase3 2 6" xfId="496" xr:uid="{00000000-0005-0000-0000-0000EF010000}"/>
    <cellStyle name="40% - Ênfase3 2 7" xfId="497" xr:uid="{00000000-0005-0000-0000-0000F0010000}"/>
    <cellStyle name="40% - Ênfase3 20" xfId="498" xr:uid="{00000000-0005-0000-0000-0000F1010000}"/>
    <cellStyle name="40% - Ênfase3 21" xfId="499" xr:uid="{00000000-0005-0000-0000-0000F2010000}"/>
    <cellStyle name="40% - Ênfase3 22" xfId="500" xr:uid="{00000000-0005-0000-0000-0000F3010000}"/>
    <cellStyle name="40% - Ênfase3 23" xfId="501" xr:uid="{00000000-0005-0000-0000-0000F4010000}"/>
    <cellStyle name="40% - Ênfase3 24" xfId="502" xr:uid="{00000000-0005-0000-0000-0000F5010000}"/>
    <cellStyle name="40% - Ênfase3 25" xfId="503" xr:uid="{00000000-0005-0000-0000-0000F6010000}"/>
    <cellStyle name="40% - Ênfase3 26" xfId="504" xr:uid="{00000000-0005-0000-0000-0000F7010000}"/>
    <cellStyle name="40% - Ênfase3 27" xfId="505" xr:uid="{00000000-0005-0000-0000-0000F8010000}"/>
    <cellStyle name="40% - Ênfase3 28" xfId="506" xr:uid="{00000000-0005-0000-0000-0000F9010000}"/>
    <cellStyle name="40% - Ênfase3 29" xfId="507" xr:uid="{00000000-0005-0000-0000-0000FA010000}"/>
    <cellStyle name="40% - Ênfase3 3" xfId="508" xr:uid="{00000000-0005-0000-0000-0000FB010000}"/>
    <cellStyle name="40% - Ênfase3 30" xfId="509" xr:uid="{00000000-0005-0000-0000-0000FC010000}"/>
    <cellStyle name="40% - Ênfase3 31" xfId="510" xr:uid="{00000000-0005-0000-0000-0000FD010000}"/>
    <cellStyle name="40% - Ênfase3 32" xfId="511" xr:uid="{00000000-0005-0000-0000-0000FE010000}"/>
    <cellStyle name="40% - Ênfase3 33" xfId="512" xr:uid="{00000000-0005-0000-0000-0000FF010000}"/>
    <cellStyle name="40% - Ênfase3 34" xfId="513" xr:uid="{00000000-0005-0000-0000-000000020000}"/>
    <cellStyle name="40% - Ênfase3 35" xfId="514" xr:uid="{00000000-0005-0000-0000-000001020000}"/>
    <cellStyle name="40% - Ênfase3 36" xfId="515" xr:uid="{00000000-0005-0000-0000-000002020000}"/>
    <cellStyle name="40% - Ênfase3 37" xfId="516" xr:uid="{00000000-0005-0000-0000-000003020000}"/>
    <cellStyle name="40% - Ênfase3 38" xfId="517" xr:uid="{00000000-0005-0000-0000-000004020000}"/>
    <cellStyle name="40% - Ênfase3 39" xfId="518" xr:uid="{00000000-0005-0000-0000-000005020000}"/>
    <cellStyle name="40% - Ênfase3 4" xfId="519" xr:uid="{00000000-0005-0000-0000-000006020000}"/>
    <cellStyle name="40% - Ênfase3 40" xfId="520" xr:uid="{00000000-0005-0000-0000-000007020000}"/>
    <cellStyle name="40% - Ênfase3 41" xfId="521" xr:uid="{00000000-0005-0000-0000-000008020000}"/>
    <cellStyle name="40% - Ênfase3 42" xfId="522" xr:uid="{00000000-0005-0000-0000-000009020000}"/>
    <cellStyle name="40% - Ênfase3 43" xfId="523" xr:uid="{00000000-0005-0000-0000-00000A020000}"/>
    <cellStyle name="40% - Ênfase3 44" xfId="524" xr:uid="{00000000-0005-0000-0000-00000B020000}"/>
    <cellStyle name="40% - Ênfase3 45" xfId="525" xr:uid="{00000000-0005-0000-0000-00000C020000}"/>
    <cellStyle name="40% - Ênfase3 46" xfId="526" xr:uid="{00000000-0005-0000-0000-00000D020000}"/>
    <cellStyle name="40% - Ênfase3 47" xfId="527" xr:uid="{00000000-0005-0000-0000-00000E020000}"/>
    <cellStyle name="40% - Ênfase3 48" xfId="528" xr:uid="{00000000-0005-0000-0000-00000F020000}"/>
    <cellStyle name="40% - Ênfase3 49" xfId="529" xr:uid="{00000000-0005-0000-0000-000010020000}"/>
    <cellStyle name="40% - Ênfase3 5" xfId="530" xr:uid="{00000000-0005-0000-0000-000011020000}"/>
    <cellStyle name="40% - Ênfase3 50" xfId="531" xr:uid="{00000000-0005-0000-0000-000012020000}"/>
    <cellStyle name="40% - Ênfase3 51" xfId="532" xr:uid="{00000000-0005-0000-0000-000013020000}"/>
    <cellStyle name="40% - Ênfase3 52" xfId="533" xr:uid="{00000000-0005-0000-0000-000014020000}"/>
    <cellStyle name="40% - Ênfase3 53" xfId="534" xr:uid="{00000000-0005-0000-0000-000015020000}"/>
    <cellStyle name="40% - Ênfase3 54" xfId="535" xr:uid="{00000000-0005-0000-0000-000016020000}"/>
    <cellStyle name="40% - Ênfase3 6" xfId="536" xr:uid="{00000000-0005-0000-0000-000017020000}"/>
    <cellStyle name="40% - Ênfase3 7" xfId="537" xr:uid="{00000000-0005-0000-0000-000018020000}"/>
    <cellStyle name="40% - Ênfase3 8" xfId="538" xr:uid="{00000000-0005-0000-0000-000019020000}"/>
    <cellStyle name="40% - Ênfase3 9" xfId="539" xr:uid="{00000000-0005-0000-0000-00001A020000}"/>
    <cellStyle name="40% - Ênfase4 10" xfId="540" xr:uid="{00000000-0005-0000-0000-00001B020000}"/>
    <cellStyle name="40% - Ênfase4 11" xfId="541" xr:uid="{00000000-0005-0000-0000-00001C020000}"/>
    <cellStyle name="40% - Ênfase4 12" xfId="542" xr:uid="{00000000-0005-0000-0000-00001D020000}"/>
    <cellStyle name="40% - Ênfase4 13" xfId="543" xr:uid="{00000000-0005-0000-0000-00001E020000}"/>
    <cellStyle name="40% - Ênfase4 14" xfId="544" xr:uid="{00000000-0005-0000-0000-00001F020000}"/>
    <cellStyle name="40% - Ênfase4 15" xfId="545" xr:uid="{00000000-0005-0000-0000-000020020000}"/>
    <cellStyle name="40% - Ênfase4 16" xfId="546" xr:uid="{00000000-0005-0000-0000-000021020000}"/>
    <cellStyle name="40% - Ênfase4 17" xfId="547" xr:uid="{00000000-0005-0000-0000-000022020000}"/>
    <cellStyle name="40% - Ênfase4 18" xfId="548" xr:uid="{00000000-0005-0000-0000-000023020000}"/>
    <cellStyle name="40% - Ênfase4 19" xfId="549" xr:uid="{00000000-0005-0000-0000-000024020000}"/>
    <cellStyle name="40% - Ênfase4 2" xfId="550" xr:uid="{00000000-0005-0000-0000-000025020000}"/>
    <cellStyle name="40% - Ênfase4 2 2" xfId="551" xr:uid="{00000000-0005-0000-0000-000026020000}"/>
    <cellStyle name="40% - Ênfase4 2 3" xfId="552" xr:uid="{00000000-0005-0000-0000-000027020000}"/>
    <cellStyle name="40% - Ênfase4 2 4" xfId="553" xr:uid="{00000000-0005-0000-0000-000028020000}"/>
    <cellStyle name="40% - Ênfase4 2 5" xfId="554" xr:uid="{00000000-0005-0000-0000-000029020000}"/>
    <cellStyle name="40% - Ênfase4 2 6" xfId="555" xr:uid="{00000000-0005-0000-0000-00002A020000}"/>
    <cellStyle name="40% - Ênfase4 2 7" xfId="556" xr:uid="{00000000-0005-0000-0000-00002B020000}"/>
    <cellStyle name="40% - Ênfase4 20" xfId="557" xr:uid="{00000000-0005-0000-0000-00002C020000}"/>
    <cellStyle name="40% - Ênfase4 21" xfId="558" xr:uid="{00000000-0005-0000-0000-00002D020000}"/>
    <cellStyle name="40% - Ênfase4 22" xfId="559" xr:uid="{00000000-0005-0000-0000-00002E020000}"/>
    <cellStyle name="40% - Ênfase4 23" xfId="560" xr:uid="{00000000-0005-0000-0000-00002F020000}"/>
    <cellStyle name="40% - Ênfase4 24" xfId="561" xr:uid="{00000000-0005-0000-0000-000030020000}"/>
    <cellStyle name="40% - Ênfase4 25" xfId="562" xr:uid="{00000000-0005-0000-0000-000031020000}"/>
    <cellStyle name="40% - Ênfase4 26" xfId="563" xr:uid="{00000000-0005-0000-0000-000032020000}"/>
    <cellStyle name="40% - Ênfase4 27" xfId="564" xr:uid="{00000000-0005-0000-0000-000033020000}"/>
    <cellStyle name="40% - Ênfase4 28" xfId="565" xr:uid="{00000000-0005-0000-0000-000034020000}"/>
    <cellStyle name="40% - Ênfase4 29" xfId="566" xr:uid="{00000000-0005-0000-0000-000035020000}"/>
    <cellStyle name="40% - Ênfase4 3" xfId="567" xr:uid="{00000000-0005-0000-0000-000036020000}"/>
    <cellStyle name="40% - Ênfase4 30" xfId="568" xr:uid="{00000000-0005-0000-0000-000037020000}"/>
    <cellStyle name="40% - Ênfase4 31" xfId="569" xr:uid="{00000000-0005-0000-0000-000038020000}"/>
    <cellStyle name="40% - Ênfase4 32" xfId="570" xr:uid="{00000000-0005-0000-0000-000039020000}"/>
    <cellStyle name="40% - Ênfase4 33" xfId="571" xr:uid="{00000000-0005-0000-0000-00003A020000}"/>
    <cellStyle name="40% - Ênfase4 34" xfId="572" xr:uid="{00000000-0005-0000-0000-00003B020000}"/>
    <cellStyle name="40% - Ênfase4 35" xfId="573" xr:uid="{00000000-0005-0000-0000-00003C020000}"/>
    <cellStyle name="40% - Ênfase4 36" xfId="574" xr:uid="{00000000-0005-0000-0000-00003D020000}"/>
    <cellStyle name="40% - Ênfase4 37" xfId="575" xr:uid="{00000000-0005-0000-0000-00003E020000}"/>
    <cellStyle name="40% - Ênfase4 38" xfId="576" xr:uid="{00000000-0005-0000-0000-00003F020000}"/>
    <cellStyle name="40% - Ênfase4 39" xfId="577" xr:uid="{00000000-0005-0000-0000-000040020000}"/>
    <cellStyle name="40% - Ênfase4 4" xfId="578" xr:uid="{00000000-0005-0000-0000-000041020000}"/>
    <cellStyle name="40% - Ênfase4 40" xfId="579" xr:uid="{00000000-0005-0000-0000-000042020000}"/>
    <cellStyle name="40% - Ênfase4 41" xfId="580" xr:uid="{00000000-0005-0000-0000-000043020000}"/>
    <cellStyle name="40% - Ênfase4 42" xfId="581" xr:uid="{00000000-0005-0000-0000-000044020000}"/>
    <cellStyle name="40% - Ênfase4 43" xfId="582" xr:uid="{00000000-0005-0000-0000-000045020000}"/>
    <cellStyle name="40% - Ênfase4 44" xfId="583" xr:uid="{00000000-0005-0000-0000-000046020000}"/>
    <cellStyle name="40% - Ênfase4 45" xfId="584" xr:uid="{00000000-0005-0000-0000-000047020000}"/>
    <cellStyle name="40% - Ênfase4 46" xfId="585" xr:uid="{00000000-0005-0000-0000-000048020000}"/>
    <cellStyle name="40% - Ênfase4 47" xfId="586" xr:uid="{00000000-0005-0000-0000-000049020000}"/>
    <cellStyle name="40% - Ênfase4 48" xfId="587" xr:uid="{00000000-0005-0000-0000-00004A020000}"/>
    <cellStyle name="40% - Ênfase4 49" xfId="588" xr:uid="{00000000-0005-0000-0000-00004B020000}"/>
    <cellStyle name="40% - Ênfase4 5" xfId="589" xr:uid="{00000000-0005-0000-0000-00004C020000}"/>
    <cellStyle name="40% - Ênfase4 50" xfId="590" xr:uid="{00000000-0005-0000-0000-00004D020000}"/>
    <cellStyle name="40% - Ênfase4 51" xfId="591" xr:uid="{00000000-0005-0000-0000-00004E020000}"/>
    <cellStyle name="40% - Ênfase4 52" xfId="592" xr:uid="{00000000-0005-0000-0000-00004F020000}"/>
    <cellStyle name="40% - Ênfase4 53" xfId="593" xr:uid="{00000000-0005-0000-0000-000050020000}"/>
    <cellStyle name="40% - Ênfase4 54" xfId="594" xr:uid="{00000000-0005-0000-0000-000051020000}"/>
    <cellStyle name="40% - Ênfase4 6" xfId="595" xr:uid="{00000000-0005-0000-0000-000052020000}"/>
    <cellStyle name="40% - Ênfase4 7" xfId="596" xr:uid="{00000000-0005-0000-0000-000053020000}"/>
    <cellStyle name="40% - Ênfase4 8" xfId="597" xr:uid="{00000000-0005-0000-0000-000054020000}"/>
    <cellStyle name="40% - Ênfase4 9" xfId="598" xr:uid="{00000000-0005-0000-0000-000055020000}"/>
    <cellStyle name="40% - Ênfase5 10" xfId="599" xr:uid="{00000000-0005-0000-0000-000056020000}"/>
    <cellStyle name="40% - Ênfase5 11" xfId="600" xr:uid="{00000000-0005-0000-0000-000057020000}"/>
    <cellStyle name="40% - Ênfase5 12" xfId="601" xr:uid="{00000000-0005-0000-0000-000058020000}"/>
    <cellStyle name="40% - Ênfase5 13" xfId="602" xr:uid="{00000000-0005-0000-0000-000059020000}"/>
    <cellStyle name="40% - Ênfase5 14" xfId="603" xr:uid="{00000000-0005-0000-0000-00005A020000}"/>
    <cellStyle name="40% - Ênfase5 15" xfId="604" xr:uid="{00000000-0005-0000-0000-00005B020000}"/>
    <cellStyle name="40% - Ênfase5 16" xfId="605" xr:uid="{00000000-0005-0000-0000-00005C020000}"/>
    <cellStyle name="40% - Ênfase5 17" xfId="606" xr:uid="{00000000-0005-0000-0000-00005D020000}"/>
    <cellStyle name="40% - Ênfase5 18" xfId="607" xr:uid="{00000000-0005-0000-0000-00005E020000}"/>
    <cellStyle name="40% - Ênfase5 19" xfId="608" xr:uid="{00000000-0005-0000-0000-00005F020000}"/>
    <cellStyle name="40% - Ênfase5 2" xfId="609" xr:uid="{00000000-0005-0000-0000-000060020000}"/>
    <cellStyle name="40% - Ênfase5 2 2" xfId="610" xr:uid="{00000000-0005-0000-0000-000061020000}"/>
    <cellStyle name="40% - Ênfase5 2 2 2" xfId="611" xr:uid="{00000000-0005-0000-0000-000062020000}"/>
    <cellStyle name="40% - Ênfase5 2 3" xfId="612" xr:uid="{00000000-0005-0000-0000-000063020000}"/>
    <cellStyle name="40% - Ênfase5 2 4" xfId="613" xr:uid="{00000000-0005-0000-0000-000064020000}"/>
    <cellStyle name="40% - Ênfase5 2 5" xfId="614" xr:uid="{00000000-0005-0000-0000-000065020000}"/>
    <cellStyle name="40% - Ênfase5 2 6" xfId="615" xr:uid="{00000000-0005-0000-0000-000066020000}"/>
    <cellStyle name="40% - Ênfase5 2 7" xfId="616" xr:uid="{00000000-0005-0000-0000-000067020000}"/>
    <cellStyle name="40% - Ênfase5 20" xfId="617" xr:uid="{00000000-0005-0000-0000-000068020000}"/>
    <cellStyle name="40% - Ênfase5 21" xfId="618" xr:uid="{00000000-0005-0000-0000-000069020000}"/>
    <cellStyle name="40% - Ênfase5 22" xfId="619" xr:uid="{00000000-0005-0000-0000-00006A020000}"/>
    <cellStyle name="40% - Ênfase5 23" xfId="620" xr:uid="{00000000-0005-0000-0000-00006B020000}"/>
    <cellStyle name="40% - Ênfase5 24" xfId="621" xr:uid="{00000000-0005-0000-0000-00006C020000}"/>
    <cellStyle name="40% - Ênfase5 25" xfId="622" xr:uid="{00000000-0005-0000-0000-00006D020000}"/>
    <cellStyle name="40% - Ênfase5 26" xfId="623" xr:uid="{00000000-0005-0000-0000-00006E020000}"/>
    <cellStyle name="40% - Ênfase5 27" xfId="624" xr:uid="{00000000-0005-0000-0000-00006F020000}"/>
    <cellStyle name="40% - Ênfase5 28" xfId="625" xr:uid="{00000000-0005-0000-0000-000070020000}"/>
    <cellStyle name="40% - Ênfase5 29" xfId="626" xr:uid="{00000000-0005-0000-0000-000071020000}"/>
    <cellStyle name="40% - Ênfase5 3" xfId="627" xr:uid="{00000000-0005-0000-0000-000072020000}"/>
    <cellStyle name="40% - Ênfase5 30" xfId="628" xr:uid="{00000000-0005-0000-0000-000073020000}"/>
    <cellStyle name="40% - Ênfase5 31" xfId="629" xr:uid="{00000000-0005-0000-0000-000074020000}"/>
    <cellStyle name="40% - Ênfase5 32" xfId="630" xr:uid="{00000000-0005-0000-0000-000075020000}"/>
    <cellStyle name="40% - Ênfase5 33" xfId="631" xr:uid="{00000000-0005-0000-0000-000076020000}"/>
    <cellStyle name="40% - Ênfase5 34" xfId="632" xr:uid="{00000000-0005-0000-0000-000077020000}"/>
    <cellStyle name="40% - Ênfase5 35" xfId="633" xr:uid="{00000000-0005-0000-0000-000078020000}"/>
    <cellStyle name="40% - Ênfase5 36" xfId="634" xr:uid="{00000000-0005-0000-0000-000079020000}"/>
    <cellStyle name="40% - Ênfase5 37" xfId="635" xr:uid="{00000000-0005-0000-0000-00007A020000}"/>
    <cellStyle name="40% - Ênfase5 38" xfId="636" xr:uid="{00000000-0005-0000-0000-00007B020000}"/>
    <cellStyle name="40% - Ênfase5 39" xfId="637" xr:uid="{00000000-0005-0000-0000-00007C020000}"/>
    <cellStyle name="40% - Ênfase5 4" xfId="638" xr:uid="{00000000-0005-0000-0000-00007D020000}"/>
    <cellStyle name="40% - Ênfase5 40" xfId="639" xr:uid="{00000000-0005-0000-0000-00007E020000}"/>
    <cellStyle name="40% - Ênfase5 41" xfId="640" xr:uid="{00000000-0005-0000-0000-00007F020000}"/>
    <cellStyle name="40% - Ênfase5 42" xfId="641" xr:uid="{00000000-0005-0000-0000-000080020000}"/>
    <cellStyle name="40% - Ênfase5 43" xfId="642" xr:uid="{00000000-0005-0000-0000-000081020000}"/>
    <cellStyle name="40% - Ênfase5 44" xfId="643" xr:uid="{00000000-0005-0000-0000-000082020000}"/>
    <cellStyle name="40% - Ênfase5 45" xfId="644" xr:uid="{00000000-0005-0000-0000-000083020000}"/>
    <cellStyle name="40% - Ênfase5 46" xfId="645" xr:uid="{00000000-0005-0000-0000-000084020000}"/>
    <cellStyle name="40% - Ênfase5 47" xfId="646" xr:uid="{00000000-0005-0000-0000-000085020000}"/>
    <cellStyle name="40% - Ênfase5 48" xfId="647" xr:uid="{00000000-0005-0000-0000-000086020000}"/>
    <cellStyle name="40% - Ênfase5 49" xfId="648" xr:uid="{00000000-0005-0000-0000-000087020000}"/>
    <cellStyle name="40% - Ênfase5 5" xfId="649" xr:uid="{00000000-0005-0000-0000-000088020000}"/>
    <cellStyle name="40% - Ênfase5 50" xfId="650" xr:uid="{00000000-0005-0000-0000-000089020000}"/>
    <cellStyle name="40% - Ênfase5 51" xfId="651" xr:uid="{00000000-0005-0000-0000-00008A020000}"/>
    <cellStyle name="40% - Ênfase5 52" xfId="652" xr:uid="{00000000-0005-0000-0000-00008B020000}"/>
    <cellStyle name="40% - Ênfase5 53" xfId="653" xr:uid="{00000000-0005-0000-0000-00008C020000}"/>
    <cellStyle name="40% - Ênfase5 54" xfId="654" xr:uid="{00000000-0005-0000-0000-00008D020000}"/>
    <cellStyle name="40% - Ênfase5 6" xfId="655" xr:uid="{00000000-0005-0000-0000-00008E020000}"/>
    <cellStyle name="40% - Ênfase5 7" xfId="656" xr:uid="{00000000-0005-0000-0000-00008F020000}"/>
    <cellStyle name="40% - Ênfase5 8" xfId="657" xr:uid="{00000000-0005-0000-0000-000090020000}"/>
    <cellStyle name="40% - Ênfase5 9" xfId="658" xr:uid="{00000000-0005-0000-0000-000091020000}"/>
    <cellStyle name="40% - Ênfase6 10" xfId="659" xr:uid="{00000000-0005-0000-0000-000092020000}"/>
    <cellStyle name="40% - Ênfase6 11" xfId="660" xr:uid="{00000000-0005-0000-0000-000093020000}"/>
    <cellStyle name="40% - Ênfase6 12" xfId="661" xr:uid="{00000000-0005-0000-0000-000094020000}"/>
    <cellStyle name="40% - Ênfase6 13" xfId="662" xr:uid="{00000000-0005-0000-0000-000095020000}"/>
    <cellStyle name="40% - Ênfase6 14" xfId="663" xr:uid="{00000000-0005-0000-0000-000096020000}"/>
    <cellStyle name="40% - Ênfase6 15" xfId="664" xr:uid="{00000000-0005-0000-0000-000097020000}"/>
    <cellStyle name="40% - Ênfase6 16" xfId="665" xr:uid="{00000000-0005-0000-0000-000098020000}"/>
    <cellStyle name="40% - Ênfase6 17" xfId="666" xr:uid="{00000000-0005-0000-0000-000099020000}"/>
    <cellStyle name="40% - Ênfase6 18" xfId="667" xr:uid="{00000000-0005-0000-0000-00009A020000}"/>
    <cellStyle name="40% - Ênfase6 19" xfId="668" xr:uid="{00000000-0005-0000-0000-00009B020000}"/>
    <cellStyle name="40% - Ênfase6 2" xfId="669" xr:uid="{00000000-0005-0000-0000-00009C020000}"/>
    <cellStyle name="40% - Ênfase6 2 2" xfId="670" xr:uid="{00000000-0005-0000-0000-00009D020000}"/>
    <cellStyle name="40% - Ênfase6 2 3" xfId="671" xr:uid="{00000000-0005-0000-0000-00009E020000}"/>
    <cellStyle name="40% - Ênfase6 2 4" xfId="672" xr:uid="{00000000-0005-0000-0000-00009F020000}"/>
    <cellStyle name="40% - Ênfase6 2 5" xfId="673" xr:uid="{00000000-0005-0000-0000-0000A0020000}"/>
    <cellStyle name="40% - Ênfase6 2 6" xfId="674" xr:uid="{00000000-0005-0000-0000-0000A1020000}"/>
    <cellStyle name="40% - Ênfase6 2 7" xfId="675" xr:uid="{00000000-0005-0000-0000-0000A2020000}"/>
    <cellStyle name="40% - Ênfase6 20" xfId="676" xr:uid="{00000000-0005-0000-0000-0000A3020000}"/>
    <cellStyle name="40% - Ênfase6 21" xfId="677" xr:uid="{00000000-0005-0000-0000-0000A4020000}"/>
    <cellStyle name="40% - Ênfase6 22" xfId="678" xr:uid="{00000000-0005-0000-0000-0000A5020000}"/>
    <cellStyle name="40% - Ênfase6 23" xfId="679" xr:uid="{00000000-0005-0000-0000-0000A6020000}"/>
    <cellStyle name="40% - Ênfase6 24" xfId="680" xr:uid="{00000000-0005-0000-0000-0000A7020000}"/>
    <cellStyle name="40% - Ênfase6 25" xfId="681" xr:uid="{00000000-0005-0000-0000-0000A8020000}"/>
    <cellStyle name="40% - Ênfase6 26" xfId="682" xr:uid="{00000000-0005-0000-0000-0000A9020000}"/>
    <cellStyle name="40% - Ênfase6 27" xfId="683" xr:uid="{00000000-0005-0000-0000-0000AA020000}"/>
    <cellStyle name="40% - Ênfase6 28" xfId="684" xr:uid="{00000000-0005-0000-0000-0000AB020000}"/>
    <cellStyle name="40% - Ênfase6 29" xfId="685" xr:uid="{00000000-0005-0000-0000-0000AC020000}"/>
    <cellStyle name="40% - Ênfase6 3" xfId="686" xr:uid="{00000000-0005-0000-0000-0000AD020000}"/>
    <cellStyle name="40% - Ênfase6 30" xfId="687" xr:uid="{00000000-0005-0000-0000-0000AE020000}"/>
    <cellStyle name="40% - Ênfase6 31" xfId="688" xr:uid="{00000000-0005-0000-0000-0000AF020000}"/>
    <cellStyle name="40% - Ênfase6 32" xfId="689" xr:uid="{00000000-0005-0000-0000-0000B0020000}"/>
    <cellStyle name="40% - Ênfase6 33" xfId="690" xr:uid="{00000000-0005-0000-0000-0000B1020000}"/>
    <cellStyle name="40% - Ênfase6 34" xfId="691" xr:uid="{00000000-0005-0000-0000-0000B2020000}"/>
    <cellStyle name="40% - Ênfase6 35" xfId="692" xr:uid="{00000000-0005-0000-0000-0000B3020000}"/>
    <cellStyle name="40% - Ênfase6 36" xfId="693" xr:uid="{00000000-0005-0000-0000-0000B4020000}"/>
    <cellStyle name="40% - Ênfase6 37" xfId="694" xr:uid="{00000000-0005-0000-0000-0000B5020000}"/>
    <cellStyle name="40% - Ênfase6 38" xfId="695" xr:uid="{00000000-0005-0000-0000-0000B6020000}"/>
    <cellStyle name="40% - Ênfase6 39" xfId="696" xr:uid="{00000000-0005-0000-0000-0000B7020000}"/>
    <cellStyle name="40% - Ênfase6 4" xfId="697" xr:uid="{00000000-0005-0000-0000-0000B8020000}"/>
    <cellStyle name="40% - Ênfase6 40" xfId="698" xr:uid="{00000000-0005-0000-0000-0000B9020000}"/>
    <cellStyle name="40% - Ênfase6 41" xfId="699" xr:uid="{00000000-0005-0000-0000-0000BA020000}"/>
    <cellStyle name="40% - Ênfase6 42" xfId="700" xr:uid="{00000000-0005-0000-0000-0000BB020000}"/>
    <cellStyle name="40% - Ênfase6 43" xfId="701" xr:uid="{00000000-0005-0000-0000-0000BC020000}"/>
    <cellStyle name="40% - Ênfase6 44" xfId="702" xr:uid="{00000000-0005-0000-0000-0000BD020000}"/>
    <cellStyle name="40% - Ênfase6 45" xfId="703" xr:uid="{00000000-0005-0000-0000-0000BE020000}"/>
    <cellStyle name="40% - Ênfase6 46" xfId="704" xr:uid="{00000000-0005-0000-0000-0000BF020000}"/>
    <cellStyle name="40% - Ênfase6 47" xfId="705" xr:uid="{00000000-0005-0000-0000-0000C0020000}"/>
    <cellStyle name="40% - Ênfase6 48" xfId="706" xr:uid="{00000000-0005-0000-0000-0000C1020000}"/>
    <cellStyle name="40% - Ênfase6 49" xfId="707" xr:uid="{00000000-0005-0000-0000-0000C2020000}"/>
    <cellStyle name="40% - Ênfase6 5" xfId="708" xr:uid="{00000000-0005-0000-0000-0000C3020000}"/>
    <cellStyle name="40% - Ênfase6 50" xfId="709" xr:uid="{00000000-0005-0000-0000-0000C4020000}"/>
    <cellStyle name="40% - Ênfase6 51" xfId="710" xr:uid="{00000000-0005-0000-0000-0000C5020000}"/>
    <cellStyle name="40% - Ênfase6 52" xfId="711" xr:uid="{00000000-0005-0000-0000-0000C6020000}"/>
    <cellStyle name="40% - Ênfase6 53" xfId="712" xr:uid="{00000000-0005-0000-0000-0000C7020000}"/>
    <cellStyle name="40% - Ênfase6 54" xfId="713" xr:uid="{00000000-0005-0000-0000-0000C8020000}"/>
    <cellStyle name="40% - Ênfase6 6" xfId="714" xr:uid="{00000000-0005-0000-0000-0000C9020000}"/>
    <cellStyle name="40% - Ênfase6 7" xfId="715" xr:uid="{00000000-0005-0000-0000-0000CA020000}"/>
    <cellStyle name="40% - Ênfase6 8" xfId="716" xr:uid="{00000000-0005-0000-0000-0000CB020000}"/>
    <cellStyle name="40% - Ênfase6 9" xfId="717" xr:uid="{00000000-0005-0000-0000-0000CC020000}"/>
    <cellStyle name="60% - Ênfase1 10" xfId="718" xr:uid="{00000000-0005-0000-0000-0000CD020000}"/>
    <cellStyle name="60% - Ênfase1 11" xfId="719" xr:uid="{00000000-0005-0000-0000-0000CE020000}"/>
    <cellStyle name="60% - Ênfase1 12" xfId="720" xr:uid="{00000000-0005-0000-0000-0000CF020000}"/>
    <cellStyle name="60% - Ênfase1 13" xfId="721" xr:uid="{00000000-0005-0000-0000-0000D0020000}"/>
    <cellStyle name="60% - Ênfase1 14" xfId="722" xr:uid="{00000000-0005-0000-0000-0000D1020000}"/>
    <cellStyle name="60% - Ênfase1 15" xfId="723" xr:uid="{00000000-0005-0000-0000-0000D2020000}"/>
    <cellStyle name="60% - Ênfase1 16" xfId="724" xr:uid="{00000000-0005-0000-0000-0000D3020000}"/>
    <cellStyle name="60% - Ênfase1 17" xfId="725" xr:uid="{00000000-0005-0000-0000-0000D4020000}"/>
    <cellStyle name="60% - Ênfase1 18" xfId="726" xr:uid="{00000000-0005-0000-0000-0000D5020000}"/>
    <cellStyle name="60% - Ênfase1 19" xfId="727" xr:uid="{00000000-0005-0000-0000-0000D6020000}"/>
    <cellStyle name="60% - Ênfase1 2" xfId="728" xr:uid="{00000000-0005-0000-0000-0000D7020000}"/>
    <cellStyle name="60% - Ênfase1 2 2" xfId="729" xr:uid="{00000000-0005-0000-0000-0000D8020000}"/>
    <cellStyle name="60% - Ênfase1 2 2 2" xfId="730" xr:uid="{00000000-0005-0000-0000-0000D9020000}"/>
    <cellStyle name="60% - Ênfase1 2 3" xfId="731" xr:uid="{00000000-0005-0000-0000-0000DA020000}"/>
    <cellStyle name="60% - Ênfase1 2 4" xfId="732" xr:uid="{00000000-0005-0000-0000-0000DB020000}"/>
    <cellStyle name="60% - Ênfase1 2 5" xfId="733" xr:uid="{00000000-0005-0000-0000-0000DC020000}"/>
    <cellStyle name="60% - Ênfase1 2 6" xfId="734" xr:uid="{00000000-0005-0000-0000-0000DD020000}"/>
    <cellStyle name="60% - Ênfase1 2 7" xfId="735" xr:uid="{00000000-0005-0000-0000-0000DE020000}"/>
    <cellStyle name="60% - Ênfase1 20" xfId="736" xr:uid="{00000000-0005-0000-0000-0000DF020000}"/>
    <cellStyle name="60% - Ênfase1 21" xfId="737" xr:uid="{00000000-0005-0000-0000-0000E0020000}"/>
    <cellStyle name="60% - Ênfase1 22" xfId="738" xr:uid="{00000000-0005-0000-0000-0000E1020000}"/>
    <cellStyle name="60% - Ênfase1 23" xfId="739" xr:uid="{00000000-0005-0000-0000-0000E2020000}"/>
    <cellStyle name="60% - Ênfase1 24" xfId="740" xr:uid="{00000000-0005-0000-0000-0000E3020000}"/>
    <cellStyle name="60% - Ênfase1 25" xfId="741" xr:uid="{00000000-0005-0000-0000-0000E4020000}"/>
    <cellStyle name="60% - Ênfase1 26" xfId="742" xr:uid="{00000000-0005-0000-0000-0000E5020000}"/>
    <cellStyle name="60% - Ênfase1 27" xfId="743" xr:uid="{00000000-0005-0000-0000-0000E6020000}"/>
    <cellStyle name="60% - Ênfase1 28" xfId="744" xr:uid="{00000000-0005-0000-0000-0000E7020000}"/>
    <cellStyle name="60% - Ênfase1 29" xfId="745" xr:uid="{00000000-0005-0000-0000-0000E8020000}"/>
    <cellStyle name="60% - Ênfase1 3" xfId="746" xr:uid="{00000000-0005-0000-0000-0000E9020000}"/>
    <cellStyle name="60% - Ênfase1 30" xfId="747" xr:uid="{00000000-0005-0000-0000-0000EA020000}"/>
    <cellStyle name="60% - Ênfase1 31" xfId="748" xr:uid="{00000000-0005-0000-0000-0000EB020000}"/>
    <cellStyle name="60% - Ênfase1 32" xfId="749" xr:uid="{00000000-0005-0000-0000-0000EC020000}"/>
    <cellStyle name="60% - Ênfase1 33" xfId="750" xr:uid="{00000000-0005-0000-0000-0000ED020000}"/>
    <cellStyle name="60% - Ênfase1 34" xfId="751" xr:uid="{00000000-0005-0000-0000-0000EE020000}"/>
    <cellStyle name="60% - Ênfase1 35" xfId="752" xr:uid="{00000000-0005-0000-0000-0000EF020000}"/>
    <cellStyle name="60% - Ênfase1 36" xfId="753" xr:uid="{00000000-0005-0000-0000-0000F0020000}"/>
    <cellStyle name="60% - Ênfase1 37" xfId="754" xr:uid="{00000000-0005-0000-0000-0000F1020000}"/>
    <cellStyle name="60% - Ênfase1 38" xfId="755" xr:uid="{00000000-0005-0000-0000-0000F2020000}"/>
    <cellStyle name="60% - Ênfase1 39" xfId="756" xr:uid="{00000000-0005-0000-0000-0000F3020000}"/>
    <cellStyle name="60% - Ênfase1 4" xfId="757" xr:uid="{00000000-0005-0000-0000-0000F4020000}"/>
    <cellStyle name="60% - Ênfase1 40" xfId="758" xr:uid="{00000000-0005-0000-0000-0000F5020000}"/>
    <cellStyle name="60% - Ênfase1 41" xfId="759" xr:uid="{00000000-0005-0000-0000-0000F6020000}"/>
    <cellStyle name="60% - Ênfase1 42" xfId="760" xr:uid="{00000000-0005-0000-0000-0000F7020000}"/>
    <cellStyle name="60% - Ênfase1 43" xfId="761" xr:uid="{00000000-0005-0000-0000-0000F8020000}"/>
    <cellStyle name="60% - Ênfase1 44" xfId="762" xr:uid="{00000000-0005-0000-0000-0000F9020000}"/>
    <cellStyle name="60% - Ênfase1 45" xfId="763" xr:uid="{00000000-0005-0000-0000-0000FA020000}"/>
    <cellStyle name="60% - Ênfase1 46" xfId="764" xr:uid="{00000000-0005-0000-0000-0000FB020000}"/>
    <cellStyle name="60% - Ênfase1 47" xfId="765" xr:uid="{00000000-0005-0000-0000-0000FC020000}"/>
    <cellStyle name="60% - Ênfase1 48" xfId="766" xr:uid="{00000000-0005-0000-0000-0000FD020000}"/>
    <cellStyle name="60% - Ênfase1 49" xfId="767" xr:uid="{00000000-0005-0000-0000-0000FE020000}"/>
    <cellStyle name="60% - Ênfase1 5" xfId="768" xr:uid="{00000000-0005-0000-0000-0000FF020000}"/>
    <cellStyle name="60% - Ênfase1 50" xfId="769" xr:uid="{00000000-0005-0000-0000-000000030000}"/>
    <cellStyle name="60% - Ênfase1 51" xfId="770" xr:uid="{00000000-0005-0000-0000-000001030000}"/>
    <cellStyle name="60% - Ênfase1 52" xfId="771" xr:uid="{00000000-0005-0000-0000-000002030000}"/>
    <cellStyle name="60% - Ênfase1 53" xfId="772" xr:uid="{00000000-0005-0000-0000-000003030000}"/>
    <cellStyle name="60% - Ênfase1 54" xfId="773" xr:uid="{00000000-0005-0000-0000-000004030000}"/>
    <cellStyle name="60% - Ênfase1 6" xfId="774" xr:uid="{00000000-0005-0000-0000-000005030000}"/>
    <cellStyle name="60% - Ênfase1 7" xfId="775" xr:uid="{00000000-0005-0000-0000-000006030000}"/>
    <cellStyle name="60% - Ênfase1 8" xfId="776" xr:uid="{00000000-0005-0000-0000-000007030000}"/>
    <cellStyle name="60% - Ênfase1 9" xfId="777" xr:uid="{00000000-0005-0000-0000-000008030000}"/>
    <cellStyle name="60% - Ênfase2 10" xfId="778" xr:uid="{00000000-0005-0000-0000-000009030000}"/>
    <cellStyle name="60% - Ênfase2 11" xfId="779" xr:uid="{00000000-0005-0000-0000-00000A030000}"/>
    <cellStyle name="60% - Ênfase2 12" xfId="780" xr:uid="{00000000-0005-0000-0000-00000B030000}"/>
    <cellStyle name="60% - Ênfase2 13" xfId="781" xr:uid="{00000000-0005-0000-0000-00000C030000}"/>
    <cellStyle name="60% - Ênfase2 14" xfId="782" xr:uid="{00000000-0005-0000-0000-00000D030000}"/>
    <cellStyle name="60% - Ênfase2 15" xfId="783" xr:uid="{00000000-0005-0000-0000-00000E030000}"/>
    <cellStyle name="60% - Ênfase2 16" xfId="784" xr:uid="{00000000-0005-0000-0000-00000F030000}"/>
    <cellStyle name="60% - Ênfase2 17" xfId="785" xr:uid="{00000000-0005-0000-0000-000010030000}"/>
    <cellStyle name="60% - Ênfase2 18" xfId="786" xr:uid="{00000000-0005-0000-0000-000011030000}"/>
    <cellStyle name="60% - Ênfase2 19" xfId="787" xr:uid="{00000000-0005-0000-0000-000012030000}"/>
    <cellStyle name="60% - Ênfase2 2" xfId="788" xr:uid="{00000000-0005-0000-0000-000013030000}"/>
    <cellStyle name="60% - Ênfase2 2 2" xfId="789" xr:uid="{00000000-0005-0000-0000-000014030000}"/>
    <cellStyle name="60% - Ênfase2 2 2 2" xfId="790" xr:uid="{00000000-0005-0000-0000-000015030000}"/>
    <cellStyle name="60% - Ênfase2 2 3" xfId="791" xr:uid="{00000000-0005-0000-0000-000016030000}"/>
    <cellStyle name="60% - Ênfase2 2 4" xfId="792" xr:uid="{00000000-0005-0000-0000-000017030000}"/>
    <cellStyle name="60% - Ênfase2 2 5" xfId="793" xr:uid="{00000000-0005-0000-0000-000018030000}"/>
    <cellStyle name="60% - Ênfase2 2 6" xfId="794" xr:uid="{00000000-0005-0000-0000-000019030000}"/>
    <cellStyle name="60% - Ênfase2 2 7" xfId="795" xr:uid="{00000000-0005-0000-0000-00001A030000}"/>
    <cellStyle name="60% - Ênfase2 20" xfId="796" xr:uid="{00000000-0005-0000-0000-00001B030000}"/>
    <cellStyle name="60% - Ênfase2 21" xfId="797" xr:uid="{00000000-0005-0000-0000-00001C030000}"/>
    <cellStyle name="60% - Ênfase2 22" xfId="798" xr:uid="{00000000-0005-0000-0000-00001D030000}"/>
    <cellStyle name="60% - Ênfase2 23" xfId="799" xr:uid="{00000000-0005-0000-0000-00001E030000}"/>
    <cellStyle name="60% - Ênfase2 24" xfId="800" xr:uid="{00000000-0005-0000-0000-00001F030000}"/>
    <cellStyle name="60% - Ênfase2 25" xfId="801" xr:uid="{00000000-0005-0000-0000-000020030000}"/>
    <cellStyle name="60% - Ênfase2 26" xfId="802" xr:uid="{00000000-0005-0000-0000-000021030000}"/>
    <cellStyle name="60% - Ênfase2 27" xfId="803" xr:uid="{00000000-0005-0000-0000-000022030000}"/>
    <cellStyle name="60% - Ênfase2 28" xfId="804" xr:uid="{00000000-0005-0000-0000-000023030000}"/>
    <cellStyle name="60% - Ênfase2 29" xfId="805" xr:uid="{00000000-0005-0000-0000-000024030000}"/>
    <cellStyle name="60% - Ênfase2 3" xfId="806" xr:uid="{00000000-0005-0000-0000-000025030000}"/>
    <cellStyle name="60% - Ênfase2 30" xfId="807" xr:uid="{00000000-0005-0000-0000-000026030000}"/>
    <cellStyle name="60% - Ênfase2 31" xfId="808" xr:uid="{00000000-0005-0000-0000-000027030000}"/>
    <cellStyle name="60% - Ênfase2 32" xfId="809" xr:uid="{00000000-0005-0000-0000-000028030000}"/>
    <cellStyle name="60% - Ênfase2 33" xfId="810" xr:uid="{00000000-0005-0000-0000-000029030000}"/>
    <cellStyle name="60% - Ênfase2 34" xfId="811" xr:uid="{00000000-0005-0000-0000-00002A030000}"/>
    <cellStyle name="60% - Ênfase2 35" xfId="812" xr:uid="{00000000-0005-0000-0000-00002B030000}"/>
    <cellStyle name="60% - Ênfase2 36" xfId="813" xr:uid="{00000000-0005-0000-0000-00002C030000}"/>
    <cellStyle name="60% - Ênfase2 37" xfId="814" xr:uid="{00000000-0005-0000-0000-00002D030000}"/>
    <cellStyle name="60% - Ênfase2 38" xfId="815" xr:uid="{00000000-0005-0000-0000-00002E030000}"/>
    <cellStyle name="60% - Ênfase2 39" xfId="816" xr:uid="{00000000-0005-0000-0000-00002F030000}"/>
    <cellStyle name="60% - Ênfase2 4" xfId="817" xr:uid="{00000000-0005-0000-0000-000030030000}"/>
    <cellStyle name="60% - Ênfase2 40" xfId="818" xr:uid="{00000000-0005-0000-0000-000031030000}"/>
    <cellStyle name="60% - Ênfase2 41" xfId="819" xr:uid="{00000000-0005-0000-0000-000032030000}"/>
    <cellStyle name="60% - Ênfase2 42" xfId="820" xr:uid="{00000000-0005-0000-0000-000033030000}"/>
    <cellStyle name="60% - Ênfase2 43" xfId="821" xr:uid="{00000000-0005-0000-0000-000034030000}"/>
    <cellStyle name="60% - Ênfase2 44" xfId="822" xr:uid="{00000000-0005-0000-0000-000035030000}"/>
    <cellStyle name="60% - Ênfase2 45" xfId="823" xr:uid="{00000000-0005-0000-0000-000036030000}"/>
    <cellStyle name="60% - Ênfase2 46" xfId="824" xr:uid="{00000000-0005-0000-0000-000037030000}"/>
    <cellStyle name="60% - Ênfase2 47" xfId="825" xr:uid="{00000000-0005-0000-0000-000038030000}"/>
    <cellStyle name="60% - Ênfase2 48" xfId="826" xr:uid="{00000000-0005-0000-0000-000039030000}"/>
    <cellStyle name="60% - Ênfase2 49" xfId="827" xr:uid="{00000000-0005-0000-0000-00003A030000}"/>
    <cellStyle name="60% - Ênfase2 5" xfId="828" xr:uid="{00000000-0005-0000-0000-00003B030000}"/>
    <cellStyle name="60% - Ênfase2 50" xfId="829" xr:uid="{00000000-0005-0000-0000-00003C030000}"/>
    <cellStyle name="60% - Ênfase2 51" xfId="830" xr:uid="{00000000-0005-0000-0000-00003D030000}"/>
    <cellStyle name="60% - Ênfase2 52" xfId="831" xr:uid="{00000000-0005-0000-0000-00003E030000}"/>
    <cellStyle name="60% - Ênfase2 53" xfId="832" xr:uid="{00000000-0005-0000-0000-00003F030000}"/>
    <cellStyle name="60% - Ênfase2 54" xfId="833" xr:uid="{00000000-0005-0000-0000-000040030000}"/>
    <cellStyle name="60% - Ênfase2 6" xfId="834" xr:uid="{00000000-0005-0000-0000-000041030000}"/>
    <cellStyle name="60% - Ênfase2 7" xfId="835" xr:uid="{00000000-0005-0000-0000-000042030000}"/>
    <cellStyle name="60% - Ênfase2 8" xfId="836" xr:uid="{00000000-0005-0000-0000-000043030000}"/>
    <cellStyle name="60% - Ênfase2 9" xfId="837" xr:uid="{00000000-0005-0000-0000-000044030000}"/>
    <cellStyle name="60% - Ênfase3 10" xfId="838" xr:uid="{00000000-0005-0000-0000-000045030000}"/>
    <cellStyle name="60% - Ênfase3 11" xfId="839" xr:uid="{00000000-0005-0000-0000-000046030000}"/>
    <cellStyle name="60% - Ênfase3 12" xfId="840" xr:uid="{00000000-0005-0000-0000-000047030000}"/>
    <cellStyle name="60% - Ênfase3 13" xfId="841" xr:uid="{00000000-0005-0000-0000-000048030000}"/>
    <cellStyle name="60% - Ênfase3 14" xfId="842" xr:uid="{00000000-0005-0000-0000-000049030000}"/>
    <cellStyle name="60% - Ênfase3 15" xfId="843" xr:uid="{00000000-0005-0000-0000-00004A030000}"/>
    <cellStyle name="60% - Ênfase3 16" xfId="844" xr:uid="{00000000-0005-0000-0000-00004B030000}"/>
    <cellStyle name="60% - Ênfase3 17" xfId="845" xr:uid="{00000000-0005-0000-0000-00004C030000}"/>
    <cellStyle name="60% - Ênfase3 18" xfId="846" xr:uid="{00000000-0005-0000-0000-00004D030000}"/>
    <cellStyle name="60% - Ênfase3 19" xfId="847" xr:uid="{00000000-0005-0000-0000-00004E030000}"/>
    <cellStyle name="60% - Ênfase3 2" xfId="848" xr:uid="{00000000-0005-0000-0000-00004F030000}"/>
    <cellStyle name="60% - Ênfase3 2 2" xfId="849" xr:uid="{00000000-0005-0000-0000-000050030000}"/>
    <cellStyle name="60% - Ênfase3 2 3" xfId="850" xr:uid="{00000000-0005-0000-0000-000051030000}"/>
    <cellStyle name="60% - Ênfase3 2 4" xfId="851" xr:uid="{00000000-0005-0000-0000-000052030000}"/>
    <cellStyle name="60% - Ênfase3 2 5" xfId="852" xr:uid="{00000000-0005-0000-0000-000053030000}"/>
    <cellStyle name="60% - Ênfase3 2 6" xfId="853" xr:uid="{00000000-0005-0000-0000-000054030000}"/>
    <cellStyle name="60% - Ênfase3 2 7" xfId="854" xr:uid="{00000000-0005-0000-0000-000055030000}"/>
    <cellStyle name="60% - Ênfase3 20" xfId="855" xr:uid="{00000000-0005-0000-0000-000056030000}"/>
    <cellStyle name="60% - Ênfase3 21" xfId="856" xr:uid="{00000000-0005-0000-0000-000057030000}"/>
    <cellStyle name="60% - Ênfase3 22" xfId="857" xr:uid="{00000000-0005-0000-0000-000058030000}"/>
    <cellStyle name="60% - Ênfase3 23" xfId="858" xr:uid="{00000000-0005-0000-0000-000059030000}"/>
    <cellStyle name="60% - Ênfase3 24" xfId="859" xr:uid="{00000000-0005-0000-0000-00005A030000}"/>
    <cellStyle name="60% - Ênfase3 25" xfId="860" xr:uid="{00000000-0005-0000-0000-00005B030000}"/>
    <cellStyle name="60% - Ênfase3 26" xfId="861" xr:uid="{00000000-0005-0000-0000-00005C030000}"/>
    <cellStyle name="60% - Ênfase3 27" xfId="862" xr:uid="{00000000-0005-0000-0000-00005D030000}"/>
    <cellStyle name="60% - Ênfase3 28" xfId="863" xr:uid="{00000000-0005-0000-0000-00005E030000}"/>
    <cellStyle name="60% - Ênfase3 29" xfId="864" xr:uid="{00000000-0005-0000-0000-00005F030000}"/>
    <cellStyle name="60% - Ênfase3 3" xfId="865" xr:uid="{00000000-0005-0000-0000-000060030000}"/>
    <cellStyle name="60% - Ênfase3 30" xfId="866" xr:uid="{00000000-0005-0000-0000-000061030000}"/>
    <cellStyle name="60% - Ênfase3 31" xfId="867" xr:uid="{00000000-0005-0000-0000-000062030000}"/>
    <cellStyle name="60% - Ênfase3 32" xfId="868" xr:uid="{00000000-0005-0000-0000-000063030000}"/>
    <cellStyle name="60% - Ênfase3 33" xfId="869" xr:uid="{00000000-0005-0000-0000-000064030000}"/>
    <cellStyle name="60% - Ênfase3 34" xfId="870" xr:uid="{00000000-0005-0000-0000-000065030000}"/>
    <cellStyle name="60% - Ênfase3 35" xfId="871" xr:uid="{00000000-0005-0000-0000-000066030000}"/>
    <cellStyle name="60% - Ênfase3 36" xfId="872" xr:uid="{00000000-0005-0000-0000-000067030000}"/>
    <cellStyle name="60% - Ênfase3 37" xfId="873" xr:uid="{00000000-0005-0000-0000-000068030000}"/>
    <cellStyle name="60% - Ênfase3 38" xfId="874" xr:uid="{00000000-0005-0000-0000-000069030000}"/>
    <cellStyle name="60% - Ênfase3 39" xfId="875" xr:uid="{00000000-0005-0000-0000-00006A030000}"/>
    <cellStyle name="60% - Ênfase3 4" xfId="876" xr:uid="{00000000-0005-0000-0000-00006B030000}"/>
    <cellStyle name="60% - Ênfase3 40" xfId="877" xr:uid="{00000000-0005-0000-0000-00006C030000}"/>
    <cellStyle name="60% - Ênfase3 41" xfId="878" xr:uid="{00000000-0005-0000-0000-00006D030000}"/>
    <cellStyle name="60% - Ênfase3 42" xfId="879" xr:uid="{00000000-0005-0000-0000-00006E030000}"/>
    <cellStyle name="60% - Ênfase3 43" xfId="880" xr:uid="{00000000-0005-0000-0000-00006F030000}"/>
    <cellStyle name="60% - Ênfase3 44" xfId="881" xr:uid="{00000000-0005-0000-0000-000070030000}"/>
    <cellStyle name="60% - Ênfase3 45" xfId="882" xr:uid="{00000000-0005-0000-0000-000071030000}"/>
    <cellStyle name="60% - Ênfase3 46" xfId="883" xr:uid="{00000000-0005-0000-0000-000072030000}"/>
    <cellStyle name="60% - Ênfase3 47" xfId="884" xr:uid="{00000000-0005-0000-0000-000073030000}"/>
    <cellStyle name="60% - Ênfase3 48" xfId="885" xr:uid="{00000000-0005-0000-0000-000074030000}"/>
    <cellStyle name="60% - Ênfase3 49" xfId="886" xr:uid="{00000000-0005-0000-0000-000075030000}"/>
    <cellStyle name="60% - Ênfase3 5" xfId="887" xr:uid="{00000000-0005-0000-0000-000076030000}"/>
    <cellStyle name="60% - Ênfase3 50" xfId="888" xr:uid="{00000000-0005-0000-0000-000077030000}"/>
    <cellStyle name="60% - Ênfase3 51" xfId="889" xr:uid="{00000000-0005-0000-0000-000078030000}"/>
    <cellStyle name="60% - Ênfase3 52" xfId="890" xr:uid="{00000000-0005-0000-0000-000079030000}"/>
    <cellStyle name="60% - Ênfase3 53" xfId="891" xr:uid="{00000000-0005-0000-0000-00007A030000}"/>
    <cellStyle name="60% - Ênfase3 54" xfId="892" xr:uid="{00000000-0005-0000-0000-00007B030000}"/>
    <cellStyle name="60% - Ênfase3 6" xfId="893" xr:uid="{00000000-0005-0000-0000-00007C030000}"/>
    <cellStyle name="60% - Ênfase3 7" xfId="894" xr:uid="{00000000-0005-0000-0000-00007D030000}"/>
    <cellStyle name="60% - Ênfase3 8" xfId="895" xr:uid="{00000000-0005-0000-0000-00007E030000}"/>
    <cellStyle name="60% - Ênfase3 9" xfId="896" xr:uid="{00000000-0005-0000-0000-00007F030000}"/>
    <cellStyle name="60% - Ênfase4 10" xfId="897" xr:uid="{00000000-0005-0000-0000-000080030000}"/>
    <cellStyle name="60% - Ênfase4 11" xfId="898" xr:uid="{00000000-0005-0000-0000-000081030000}"/>
    <cellStyle name="60% - Ênfase4 12" xfId="899" xr:uid="{00000000-0005-0000-0000-000082030000}"/>
    <cellStyle name="60% - Ênfase4 13" xfId="900" xr:uid="{00000000-0005-0000-0000-000083030000}"/>
    <cellStyle name="60% - Ênfase4 14" xfId="901" xr:uid="{00000000-0005-0000-0000-000084030000}"/>
    <cellStyle name="60% - Ênfase4 15" xfId="902" xr:uid="{00000000-0005-0000-0000-000085030000}"/>
    <cellStyle name="60% - Ênfase4 16" xfId="903" xr:uid="{00000000-0005-0000-0000-000086030000}"/>
    <cellStyle name="60% - Ênfase4 17" xfId="904" xr:uid="{00000000-0005-0000-0000-000087030000}"/>
    <cellStyle name="60% - Ênfase4 18" xfId="905" xr:uid="{00000000-0005-0000-0000-000088030000}"/>
    <cellStyle name="60% - Ênfase4 19" xfId="906" xr:uid="{00000000-0005-0000-0000-000089030000}"/>
    <cellStyle name="60% - Ênfase4 2" xfId="907" xr:uid="{00000000-0005-0000-0000-00008A030000}"/>
    <cellStyle name="60% - Ênfase4 2 2" xfId="908" xr:uid="{00000000-0005-0000-0000-00008B030000}"/>
    <cellStyle name="60% - Ênfase4 2 3" xfId="909" xr:uid="{00000000-0005-0000-0000-00008C030000}"/>
    <cellStyle name="60% - Ênfase4 2 4" xfId="910" xr:uid="{00000000-0005-0000-0000-00008D030000}"/>
    <cellStyle name="60% - Ênfase4 2 5" xfId="911" xr:uid="{00000000-0005-0000-0000-00008E030000}"/>
    <cellStyle name="60% - Ênfase4 2 6" xfId="912" xr:uid="{00000000-0005-0000-0000-00008F030000}"/>
    <cellStyle name="60% - Ênfase4 2 7" xfId="913" xr:uid="{00000000-0005-0000-0000-000090030000}"/>
    <cellStyle name="60% - Ênfase4 20" xfId="914" xr:uid="{00000000-0005-0000-0000-000091030000}"/>
    <cellStyle name="60% - Ênfase4 21" xfId="915" xr:uid="{00000000-0005-0000-0000-000092030000}"/>
    <cellStyle name="60% - Ênfase4 22" xfId="916" xr:uid="{00000000-0005-0000-0000-000093030000}"/>
    <cellStyle name="60% - Ênfase4 23" xfId="917" xr:uid="{00000000-0005-0000-0000-000094030000}"/>
    <cellStyle name="60% - Ênfase4 24" xfId="918" xr:uid="{00000000-0005-0000-0000-000095030000}"/>
    <cellStyle name="60% - Ênfase4 25" xfId="919" xr:uid="{00000000-0005-0000-0000-000096030000}"/>
    <cellStyle name="60% - Ênfase4 26" xfId="920" xr:uid="{00000000-0005-0000-0000-000097030000}"/>
    <cellStyle name="60% - Ênfase4 27" xfId="921" xr:uid="{00000000-0005-0000-0000-000098030000}"/>
    <cellStyle name="60% - Ênfase4 28" xfId="922" xr:uid="{00000000-0005-0000-0000-000099030000}"/>
    <cellStyle name="60% - Ênfase4 29" xfId="923" xr:uid="{00000000-0005-0000-0000-00009A030000}"/>
    <cellStyle name="60% - Ênfase4 3" xfId="924" xr:uid="{00000000-0005-0000-0000-00009B030000}"/>
    <cellStyle name="60% - Ênfase4 30" xfId="925" xr:uid="{00000000-0005-0000-0000-00009C030000}"/>
    <cellStyle name="60% - Ênfase4 31" xfId="926" xr:uid="{00000000-0005-0000-0000-00009D030000}"/>
    <cellStyle name="60% - Ênfase4 32" xfId="927" xr:uid="{00000000-0005-0000-0000-00009E030000}"/>
    <cellStyle name="60% - Ênfase4 33" xfId="928" xr:uid="{00000000-0005-0000-0000-00009F030000}"/>
    <cellStyle name="60% - Ênfase4 34" xfId="929" xr:uid="{00000000-0005-0000-0000-0000A0030000}"/>
    <cellStyle name="60% - Ênfase4 35" xfId="930" xr:uid="{00000000-0005-0000-0000-0000A1030000}"/>
    <cellStyle name="60% - Ênfase4 36" xfId="931" xr:uid="{00000000-0005-0000-0000-0000A2030000}"/>
    <cellStyle name="60% - Ênfase4 37" xfId="932" xr:uid="{00000000-0005-0000-0000-0000A3030000}"/>
    <cellStyle name="60% - Ênfase4 38" xfId="933" xr:uid="{00000000-0005-0000-0000-0000A4030000}"/>
    <cellStyle name="60% - Ênfase4 39" xfId="934" xr:uid="{00000000-0005-0000-0000-0000A5030000}"/>
    <cellStyle name="60% - Ênfase4 4" xfId="935" xr:uid="{00000000-0005-0000-0000-0000A6030000}"/>
    <cellStyle name="60% - Ênfase4 40" xfId="936" xr:uid="{00000000-0005-0000-0000-0000A7030000}"/>
    <cellStyle name="60% - Ênfase4 41" xfId="937" xr:uid="{00000000-0005-0000-0000-0000A8030000}"/>
    <cellStyle name="60% - Ênfase4 42" xfId="938" xr:uid="{00000000-0005-0000-0000-0000A9030000}"/>
    <cellStyle name="60% - Ênfase4 43" xfId="939" xr:uid="{00000000-0005-0000-0000-0000AA030000}"/>
    <cellStyle name="60% - Ênfase4 44" xfId="940" xr:uid="{00000000-0005-0000-0000-0000AB030000}"/>
    <cellStyle name="60% - Ênfase4 45" xfId="941" xr:uid="{00000000-0005-0000-0000-0000AC030000}"/>
    <cellStyle name="60% - Ênfase4 46" xfId="942" xr:uid="{00000000-0005-0000-0000-0000AD030000}"/>
    <cellStyle name="60% - Ênfase4 47" xfId="943" xr:uid="{00000000-0005-0000-0000-0000AE030000}"/>
    <cellStyle name="60% - Ênfase4 48" xfId="944" xr:uid="{00000000-0005-0000-0000-0000AF030000}"/>
    <cellStyle name="60% - Ênfase4 49" xfId="945" xr:uid="{00000000-0005-0000-0000-0000B0030000}"/>
    <cellStyle name="60% - Ênfase4 5" xfId="946" xr:uid="{00000000-0005-0000-0000-0000B1030000}"/>
    <cellStyle name="60% - Ênfase4 50" xfId="947" xr:uid="{00000000-0005-0000-0000-0000B2030000}"/>
    <cellStyle name="60% - Ênfase4 51" xfId="948" xr:uid="{00000000-0005-0000-0000-0000B3030000}"/>
    <cellStyle name="60% - Ênfase4 52" xfId="949" xr:uid="{00000000-0005-0000-0000-0000B4030000}"/>
    <cellStyle name="60% - Ênfase4 53" xfId="950" xr:uid="{00000000-0005-0000-0000-0000B5030000}"/>
    <cellStyle name="60% - Ênfase4 54" xfId="951" xr:uid="{00000000-0005-0000-0000-0000B6030000}"/>
    <cellStyle name="60% - Ênfase4 6" xfId="952" xr:uid="{00000000-0005-0000-0000-0000B7030000}"/>
    <cellStyle name="60% - Ênfase4 7" xfId="953" xr:uid="{00000000-0005-0000-0000-0000B8030000}"/>
    <cellStyle name="60% - Ênfase4 8" xfId="954" xr:uid="{00000000-0005-0000-0000-0000B9030000}"/>
    <cellStyle name="60% - Ênfase4 9" xfId="955" xr:uid="{00000000-0005-0000-0000-0000BA030000}"/>
    <cellStyle name="60% - Ênfase5 10" xfId="956" xr:uid="{00000000-0005-0000-0000-0000BB030000}"/>
    <cellStyle name="60% - Ênfase5 11" xfId="957" xr:uid="{00000000-0005-0000-0000-0000BC030000}"/>
    <cellStyle name="60% - Ênfase5 12" xfId="958" xr:uid="{00000000-0005-0000-0000-0000BD030000}"/>
    <cellStyle name="60% - Ênfase5 13" xfId="959" xr:uid="{00000000-0005-0000-0000-0000BE030000}"/>
    <cellStyle name="60% - Ênfase5 14" xfId="960" xr:uid="{00000000-0005-0000-0000-0000BF030000}"/>
    <cellStyle name="60% - Ênfase5 15" xfId="961" xr:uid="{00000000-0005-0000-0000-0000C0030000}"/>
    <cellStyle name="60% - Ênfase5 16" xfId="962" xr:uid="{00000000-0005-0000-0000-0000C1030000}"/>
    <cellStyle name="60% - Ênfase5 17" xfId="963" xr:uid="{00000000-0005-0000-0000-0000C2030000}"/>
    <cellStyle name="60% - Ênfase5 18" xfId="964" xr:uid="{00000000-0005-0000-0000-0000C3030000}"/>
    <cellStyle name="60% - Ênfase5 19" xfId="965" xr:uid="{00000000-0005-0000-0000-0000C4030000}"/>
    <cellStyle name="60% - Ênfase5 2" xfId="966" xr:uid="{00000000-0005-0000-0000-0000C5030000}"/>
    <cellStyle name="60% - Ênfase5 2 2" xfId="967" xr:uid="{00000000-0005-0000-0000-0000C6030000}"/>
    <cellStyle name="60% - Ênfase5 2 2 2" xfId="968" xr:uid="{00000000-0005-0000-0000-0000C7030000}"/>
    <cellStyle name="60% - Ênfase5 2 3" xfId="969" xr:uid="{00000000-0005-0000-0000-0000C8030000}"/>
    <cellStyle name="60% - Ênfase5 2 4" xfId="970" xr:uid="{00000000-0005-0000-0000-0000C9030000}"/>
    <cellStyle name="60% - Ênfase5 2 5" xfId="971" xr:uid="{00000000-0005-0000-0000-0000CA030000}"/>
    <cellStyle name="60% - Ênfase5 2 6" xfId="972" xr:uid="{00000000-0005-0000-0000-0000CB030000}"/>
    <cellStyle name="60% - Ênfase5 2 7" xfId="973" xr:uid="{00000000-0005-0000-0000-0000CC030000}"/>
    <cellStyle name="60% - Ênfase5 20" xfId="974" xr:uid="{00000000-0005-0000-0000-0000CD030000}"/>
    <cellStyle name="60% - Ênfase5 21" xfId="975" xr:uid="{00000000-0005-0000-0000-0000CE030000}"/>
    <cellStyle name="60% - Ênfase5 22" xfId="976" xr:uid="{00000000-0005-0000-0000-0000CF030000}"/>
    <cellStyle name="60% - Ênfase5 23" xfId="977" xr:uid="{00000000-0005-0000-0000-0000D0030000}"/>
    <cellStyle name="60% - Ênfase5 24" xfId="978" xr:uid="{00000000-0005-0000-0000-0000D1030000}"/>
    <cellStyle name="60% - Ênfase5 25" xfId="979" xr:uid="{00000000-0005-0000-0000-0000D2030000}"/>
    <cellStyle name="60% - Ênfase5 26" xfId="980" xr:uid="{00000000-0005-0000-0000-0000D3030000}"/>
    <cellStyle name="60% - Ênfase5 27" xfId="981" xr:uid="{00000000-0005-0000-0000-0000D4030000}"/>
    <cellStyle name="60% - Ênfase5 28" xfId="982" xr:uid="{00000000-0005-0000-0000-0000D5030000}"/>
    <cellStyle name="60% - Ênfase5 29" xfId="983" xr:uid="{00000000-0005-0000-0000-0000D6030000}"/>
    <cellStyle name="60% - Ênfase5 3" xfId="984" xr:uid="{00000000-0005-0000-0000-0000D7030000}"/>
    <cellStyle name="60% - Ênfase5 30" xfId="985" xr:uid="{00000000-0005-0000-0000-0000D8030000}"/>
    <cellStyle name="60% - Ênfase5 31" xfId="986" xr:uid="{00000000-0005-0000-0000-0000D9030000}"/>
    <cellStyle name="60% - Ênfase5 32" xfId="987" xr:uid="{00000000-0005-0000-0000-0000DA030000}"/>
    <cellStyle name="60% - Ênfase5 33" xfId="988" xr:uid="{00000000-0005-0000-0000-0000DB030000}"/>
    <cellStyle name="60% - Ênfase5 34" xfId="989" xr:uid="{00000000-0005-0000-0000-0000DC030000}"/>
    <cellStyle name="60% - Ênfase5 35" xfId="990" xr:uid="{00000000-0005-0000-0000-0000DD030000}"/>
    <cellStyle name="60% - Ênfase5 36" xfId="991" xr:uid="{00000000-0005-0000-0000-0000DE030000}"/>
    <cellStyle name="60% - Ênfase5 37" xfId="992" xr:uid="{00000000-0005-0000-0000-0000DF030000}"/>
    <cellStyle name="60% - Ênfase5 38" xfId="993" xr:uid="{00000000-0005-0000-0000-0000E0030000}"/>
    <cellStyle name="60% - Ênfase5 39" xfId="994" xr:uid="{00000000-0005-0000-0000-0000E1030000}"/>
    <cellStyle name="60% - Ênfase5 4" xfId="995" xr:uid="{00000000-0005-0000-0000-0000E2030000}"/>
    <cellStyle name="60% - Ênfase5 40" xfId="996" xr:uid="{00000000-0005-0000-0000-0000E3030000}"/>
    <cellStyle name="60% - Ênfase5 41" xfId="997" xr:uid="{00000000-0005-0000-0000-0000E4030000}"/>
    <cellStyle name="60% - Ênfase5 42" xfId="998" xr:uid="{00000000-0005-0000-0000-0000E5030000}"/>
    <cellStyle name="60% - Ênfase5 43" xfId="999" xr:uid="{00000000-0005-0000-0000-0000E6030000}"/>
    <cellStyle name="60% - Ênfase5 44" xfId="1000" xr:uid="{00000000-0005-0000-0000-0000E7030000}"/>
    <cellStyle name="60% - Ênfase5 45" xfId="1001" xr:uid="{00000000-0005-0000-0000-0000E8030000}"/>
    <cellStyle name="60% - Ênfase5 46" xfId="1002" xr:uid="{00000000-0005-0000-0000-0000E9030000}"/>
    <cellStyle name="60% - Ênfase5 47" xfId="1003" xr:uid="{00000000-0005-0000-0000-0000EA030000}"/>
    <cellStyle name="60% - Ênfase5 48" xfId="1004" xr:uid="{00000000-0005-0000-0000-0000EB030000}"/>
    <cellStyle name="60% - Ênfase5 49" xfId="1005" xr:uid="{00000000-0005-0000-0000-0000EC030000}"/>
    <cellStyle name="60% - Ênfase5 5" xfId="1006" xr:uid="{00000000-0005-0000-0000-0000ED030000}"/>
    <cellStyle name="60% - Ênfase5 50" xfId="1007" xr:uid="{00000000-0005-0000-0000-0000EE030000}"/>
    <cellStyle name="60% - Ênfase5 51" xfId="1008" xr:uid="{00000000-0005-0000-0000-0000EF030000}"/>
    <cellStyle name="60% - Ênfase5 52" xfId="1009" xr:uid="{00000000-0005-0000-0000-0000F0030000}"/>
    <cellStyle name="60% - Ênfase5 53" xfId="1010" xr:uid="{00000000-0005-0000-0000-0000F1030000}"/>
    <cellStyle name="60% - Ênfase5 54" xfId="1011" xr:uid="{00000000-0005-0000-0000-0000F2030000}"/>
    <cellStyle name="60% - Ênfase5 6" xfId="1012" xr:uid="{00000000-0005-0000-0000-0000F3030000}"/>
    <cellStyle name="60% - Ênfase5 7" xfId="1013" xr:uid="{00000000-0005-0000-0000-0000F4030000}"/>
    <cellStyle name="60% - Ênfase5 8" xfId="1014" xr:uid="{00000000-0005-0000-0000-0000F5030000}"/>
    <cellStyle name="60% - Ênfase5 9" xfId="1015" xr:uid="{00000000-0005-0000-0000-0000F6030000}"/>
    <cellStyle name="60% - Ênfase6 10" xfId="1016" xr:uid="{00000000-0005-0000-0000-0000F7030000}"/>
    <cellStyle name="60% - Ênfase6 11" xfId="1017" xr:uid="{00000000-0005-0000-0000-0000F8030000}"/>
    <cellStyle name="60% - Ênfase6 12" xfId="1018" xr:uid="{00000000-0005-0000-0000-0000F9030000}"/>
    <cellStyle name="60% - Ênfase6 13" xfId="1019" xr:uid="{00000000-0005-0000-0000-0000FA030000}"/>
    <cellStyle name="60% - Ênfase6 14" xfId="1020" xr:uid="{00000000-0005-0000-0000-0000FB030000}"/>
    <cellStyle name="60% - Ênfase6 15" xfId="1021" xr:uid="{00000000-0005-0000-0000-0000FC030000}"/>
    <cellStyle name="60% - Ênfase6 16" xfId="1022" xr:uid="{00000000-0005-0000-0000-0000FD030000}"/>
    <cellStyle name="60% - Ênfase6 17" xfId="1023" xr:uid="{00000000-0005-0000-0000-0000FE030000}"/>
    <cellStyle name="60% - Ênfase6 18" xfId="1024" xr:uid="{00000000-0005-0000-0000-0000FF030000}"/>
    <cellStyle name="60% - Ênfase6 19" xfId="1025" xr:uid="{00000000-0005-0000-0000-000000040000}"/>
    <cellStyle name="60% - Ênfase6 2" xfId="1026" xr:uid="{00000000-0005-0000-0000-000001040000}"/>
    <cellStyle name="60% - Ênfase6 2 2" xfId="1027" xr:uid="{00000000-0005-0000-0000-000002040000}"/>
    <cellStyle name="60% - Ênfase6 2 3" xfId="1028" xr:uid="{00000000-0005-0000-0000-000003040000}"/>
    <cellStyle name="60% - Ênfase6 2 4" xfId="1029" xr:uid="{00000000-0005-0000-0000-000004040000}"/>
    <cellStyle name="60% - Ênfase6 2 5" xfId="1030" xr:uid="{00000000-0005-0000-0000-000005040000}"/>
    <cellStyle name="60% - Ênfase6 2 6" xfId="1031" xr:uid="{00000000-0005-0000-0000-000006040000}"/>
    <cellStyle name="60% - Ênfase6 2 7" xfId="1032" xr:uid="{00000000-0005-0000-0000-000007040000}"/>
    <cellStyle name="60% - Ênfase6 20" xfId="1033" xr:uid="{00000000-0005-0000-0000-000008040000}"/>
    <cellStyle name="60% - Ênfase6 21" xfId="1034" xr:uid="{00000000-0005-0000-0000-000009040000}"/>
    <cellStyle name="60% - Ênfase6 22" xfId="1035" xr:uid="{00000000-0005-0000-0000-00000A040000}"/>
    <cellStyle name="60% - Ênfase6 23" xfId="1036" xr:uid="{00000000-0005-0000-0000-00000B040000}"/>
    <cellStyle name="60% - Ênfase6 24" xfId="1037" xr:uid="{00000000-0005-0000-0000-00000C040000}"/>
    <cellStyle name="60% - Ênfase6 25" xfId="1038" xr:uid="{00000000-0005-0000-0000-00000D040000}"/>
    <cellStyle name="60% - Ênfase6 26" xfId="1039" xr:uid="{00000000-0005-0000-0000-00000E040000}"/>
    <cellStyle name="60% - Ênfase6 27" xfId="1040" xr:uid="{00000000-0005-0000-0000-00000F040000}"/>
    <cellStyle name="60% - Ênfase6 28" xfId="1041" xr:uid="{00000000-0005-0000-0000-000010040000}"/>
    <cellStyle name="60% - Ênfase6 29" xfId="1042" xr:uid="{00000000-0005-0000-0000-000011040000}"/>
    <cellStyle name="60% - Ênfase6 3" xfId="1043" xr:uid="{00000000-0005-0000-0000-000012040000}"/>
    <cellStyle name="60% - Ênfase6 30" xfId="1044" xr:uid="{00000000-0005-0000-0000-000013040000}"/>
    <cellStyle name="60% - Ênfase6 31" xfId="1045" xr:uid="{00000000-0005-0000-0000-000014040000}"/>
    <cellStyle name="60% - Ênfase6 32" xfId="1046" xr:uid="{00000000-0005-0000-0000-000015040000}"/>
    <cellStyle name="60% - Ênfase6 33" xfId="1047" xr:uid="{00000000-0005-0000-0000-000016040000}"/>
    <cellStyle name="60% - Ênfase6 34" xfId="1048" xr:uid="{00000000-0005-0000-0000-000017040000}"/>
    <cellStyle name="60% - Ênfase6 35" xfId="1049" xr:uid="{00000000-0005-0000-0000-000018040000}"/>
    <cellStyle name="60% - Ênfase6 36" xfId="1050" xr:uid="{00000000-0005-0000-0000-000019040000}"/>
    <cellStyle name="60% - Ênfase6 37" xfId="1051" xr:uid="{00000000-0005-0000-0000-00001A040000}"/>
    <cellStyle name="60% - Ênfase6 38" xfId="1052" xr:uid="{00000000-0005-0000-0000-00001B040000}"/>
    <cellStyle name="60% - Ênfase6 39" xfId="1053" xr:uid="{00000000-0005-0000-0000-00001C040000}"/>
    <cellStyle name="60% - Ênfase6 4" xfId="1054" xr:uid="{00000000-0005-0000-0000-00001D040000}"/>
    <cellStyle name="60% - Ênfase6 40" xfId="1055" xr:uid="{00000000-0005-0000-0000-00001E040000}"/>
    <cellStyle name="60% - Ênfase6 41" xfId="1056" xr:uid="{00000000-0005-0000-0000-00001F040000}"/>
    <cellStyle name="60% - Ênfase6 42" xfId="1057" xr:uid="{00000000-0005-0000-0000-000020040000}"/>
    <cellStyle name="60% - Ênfase6 43" xfId="1058" xr:uid="{00000000-0005-0000-0000-000021040000}"/>
    <cellStyle name="60% - Ênfase6 44" xfId="1059" xr:uid="{00000000-0005-0000-0000-000022040000}"/>
    <cellStyle name="60% - Ênfase6 45" xfId="1060" xr:uid="{00000000-0005-0000-0000-000023040000}"/>
    <cellStyle name="60% - Ênfase6 46" xfId="1061" xr:uid="{00000000-0005-0000-0000-000024040000}"/>
    <cellStyle name="60% - Ênfase6 47" xfId="1062" xr:uid="{00000000-0005-0000-0000-000025040000}"/>
    <cellStyle name="60% - Ênfase6 48" xfId="1063" xr:uid="{00000000-0005-0000-0000-000026040000}"/>
    <cellStyle name="60% - Ênfase6 49" xfId="1064" xr:uid="{00000000-0005-0000-0000-000027040000}"/>
    <cellStyle name="60% - Ênfase6 5" xfId="1065" xr:uid="{00000000-0005-0000-0000-000028040000}"/>
    <cellStyle name="60% - Ênfase6 50" xfId="1066" xr:uid="{00000000-0005-0000-0000-000029040000}"/>
    <cellStyle name="60% - Ênfase6 51" xfId="1067" xr:uid="{00000000-0005-0000-0000-00002A040000}"/>
    <cellStyle name="60% - Ênfase6 52" xfId="1068" xr:uid="{00000000-0005-0000-0000-00002B040000}"/>
    <cellStyle name="60% - Ênfase6 53" xfId="1069" xr:uid="{00000000-0005-0000-0000-00002C040000}"/>
    <cellStyle name="60% - Ênfase6 54" xfId="1070" xr:uid="{00000000-0005-0000-0000-00002D040000}"/>
    <cellStyle name="60% - Ênfase6 6" xfId="1071" xr:uid="{00000000-0005-0000-0000-00002E040000}"/>
    <cellStyle name="60% - Ênfase6 7" xfId="1072" xr:uid="{00000000-0005-0000-0000-00002F040000}"/>
    <cellStyle name="60% - Ênfase6 8" xfId="1073" xr:uid="{00000000-0005-0000-0000-000030040000}"/>
    <cellStyle name="60% - Ênfase6 9" xfId="1074" xr:uid="{00000000-0005-0000-0000-000031040000}"/>
    <cellStyle name="Accent" xfId="1075" xr:uid="{00000000-0005-0000-0000-000032040000}"/>
    <cellStyle name="Accent 1" xfId="1076" xr:uid="{00000000-0005-0000-0000-000033040000}"/>
    <cellStyle name="Accent 1 10" xfId="1077" xr:uid="{00000000-0005-0000-0000-000034040000}"/>
    <cellStyle name="Accent 1 11" xfId="1078" xr:uid="{00000000-0005-0000-0000-000035040000}"/>
    <cellStyle name="Accent 1 12" xfId="1079" xr:uid="{00000000-0005-0000-0000-000036040000}"/>
    <cellStyle name="Accent 1 13" xfId="1080" xr:uid="{00000000-0005-0000-0000-000037040000}"/>
    <cellStyle name="Accent 1 14" xfId="1081" xr:uid="{00000000-0005-0000-0000-000038040000}"/>
    <cellStyle name="Accent 1 15" xfId="1082" xr:uid="{00000000-0005-0000-0000-000039040000}"/>
    <cellStyle name="Accent 1 16" xfId="1083" xr:uid="{00000000-0005-0000-0000-00003A040000}"/>
    <cellStyle name="Accent 1 17" xfId="1084" xr:uid="{00000000-0005-0000-0000-00003B040000}"/>
    <cellStyle name="Accent 1 18" xfId="1085" xr:uid="{00000000-0005-0000-0000-00003C040000}"/>
    <cellStyle name="Accent 1 19" xfId="1086" xr:uid="{00000000-0005-0000-0000-00003D040000}"/>
    <cellStyle name="Accent 1 2" xfId="1087" xr:uid="{00000000-0005-0000-0000-00003E040000}"/>
    <cellStyle name="Accent 1 2 10" xfId="1088" xr:uid="{00000000-0005-0000-0000-00003F040000}"/>
    <cellStyle name="Accent 1 2 11" xfId="1089" xr:uid="{00000000-0005-0000-0000-000040040000}"/>
    <cellStyle name="Accent 1 2 12" xfId="1090" xr:uid="{00000000-0005-0000-0000-000041040000}"/>
    <cellStyle name="Accent 1 2 13" xfId="1091" xr:uid="{00000000-0005-0000-0000-000042040000}"/>
    <cellStyle name="Accent 1 2 14" xfId="1092" xr:uid="{00000000-0005-0000-0000-000043040000}"/>
    <cellStyle name="Accent 1 2 15" xfId="1093" xr:uid="{00000000-0005-0000-0000-000044040000}"/>
    <cellStyle name="Accent 1 2 2" xfId="1094" xr:uid="{00000000-0005-0000-0000-000045040000}"/>
    <cellStyle name="Accent 1 2 3" xfId="1095" xr:uid="{00000000-0005-0000-0000-000046040000}"/>
    <cellStyle name="Accent 1 2 4" xfId="1096" xr:uid="{00000000-0005-0000-0000-000047040000}"/>
    <cellStyle name="Accent 1 2 5" xfId="1097" xr:uid="{00000000-0005-0000-0000-000048040000}"/>
    <cellStyle name="Accent 1 2 6" xfId="1098" xr:uid="{00000000-0005-0000-0000-000049040000}"/>
    <cellStyle name="Accent 1 2 7" xfId="1099" xr:uid="{00000000-0005-0000-0000-00004A040000}"/>
    <cellStyle name="Accent 1 2 8" xfId="1100" xr:uid="{00000000-0005-0000-0000-00004B040000}"/>
    <cellStyle name="Accent 1 2 9" xfId="1101" xr:uid="{00000000-0005-0000-0000-00004C040000}"/>
    <cellStyle name="Accent 1 20" xfId="1102" xr:uid="{00000000-0005-0000-0000-00004D040000}"/>
    <cellStyle name="Accent 1 21" xfId="1103" xr:uid="{00000000-0005-0000-0000-00004E040000}"/>
    <cellStyle name="Accent 1 22" xfId="1104" xr:uid="{00000000-0005-0000-0000-00004F040000}"/>
    <cellStyle name="Accent 1 23" xfId="1105" xr:uid="{00000000-0005-0000-0000-000050040000}"/>
    <cellStyle name="Accent 1 24" xfId="1106" xr:uid="{00000000-0005-0000-0000-000051040000}"/>
    <cellStyle name="Accent 1 25" xfId="1107" xr:uid="{00000000-0005-0000-0000-000052040000}"/>
    <cellStyle name="Accent 1 26" xfId="1108" xr:uid="{00000000-0005-0000-0000-000053040000}"/>
    <cellStyle name="Accent 1 27" xfId="1109" xr:uid="{00000000-0005-0000-0000-000054040000}"/>
    <cellStyle name="Accent 1 28" xfId="1110" xr:uid="{00000000-0005-0000-0000-000055040000}"/>
    <cellStyle name="Accent 1 29" xfId="1111" xr:uid="{00000000-0005-0000-0000-000056040000}"/>
    <cellStyle name="Accent 1 3" xfId="1112" xr:uid="{00000000-0005-0000-0000-000057040000}"/>
    <cellStyle name="Accent 1 30" xfId="1113" xr:uid="{00000000-0005-0000-0000-000058040000}"/>
    <cellStyle name="Accent 1 31" xfId="1114" xr:uid="{00000000-0005-0000-0000-000059040000}"/>
    <cellStyle name="Accent 1 32" xfId="1115" xr:uid="{00000000-0005-0000-0000-00005A040000}"/>
    <cellStyle name="Accent 1 33" xfId="1116" xr:uid="{00000000-0005-0000-0000-00005B040000}"/>
    <cellStyle name="Accent 1 34" xfId="1117" xr:uid="{00000000-0005-0000-0000-00005C040000}"/>
    <cellStyle name="Accent 1 35" xfId="1118" xr:uid="{00000000-0005-0000-0000-00005D040000}"/>
    <cellStyle name="Accent 1 36" xfId="1119" xr:uid="{00000000-0005-0000-0000-00005E040000}"/>
    <cellStyle name="Accent 1 37" xfId="1120" xr:uid="{00000000-0005-0000-0000-00005F040000}"/>
    <cellStyle name="Accent 1 38" xfId="1121" xr:uid="{00000000-0005-0000-0000-000060040000}"/>
    <cellStyle name="Accent 1 39" xfId="1122" xr:uid="{00000000-0005-0000-0000-000061040000}"/>
    <cellStyle name="Accent 1 4" xfId="1123" xr:uid="{00000000-0005-0000-0000-000062040000}"/>
    <cellStyle name="Accent 1 40" xfId="1124" xr:uid="{00000000-0005-0000-0000-000063040000}"/>
    <cellStyle name="Accent 1 41" xfId="1125" xr:uid="{00000000-0005-0000-0000-000064040000}"/>
    <cellStyle name="Accent 1 42" xfId="1126" xr:uid="{00000000-0005-0000-0000-000065040000}"/>
    <cellStyle name="Accent 1 43" xfId="1127" xr:uid="{00000000-0005-0000-0000-000066040000}"/>
    <cellStyle name="Accent 1 44" xfId="1128" xr:uid="{00000000-0005-0000-0000-000067040000}"/>
    <cellStyle name="Accent 1 45" xfId="1129" xr:uid="{00000000-0005-0000-0000-000068040000}"/>
    <cellStyle name="Accent 1 46" xfId="1130" xr:uid="{00000000-0005-0000-0000-000069040000}"/>
    <cellStyle name="Accent 1 47" xfId="1131" xr:uid="{00000000-0005-0000-0000-00006A040000}"/>
    <cellStyle name="Accent 1 48" xfId="1132" xr:uid="{00000000-0005-0000-0000-00006B040000}"/>
    <cellStyle name="Accent 1 49" xfId="1133" xr:uid="{00000000-0005-0000-0000-00006C040000}"/>
    <cellStyle name="Accent 1 5" xfId="1134" xr:uid="{00000000-0005-0000-0000-00006D040000}"/>
    <cellStyle name="Accent 1 50" xfId="1135" xr:uid="{00000000-0005-0000-0000-00006E040000}"/>
    <cellStyle name="Accent 1 51" xfId="1136" xr:uid="{00000000-0005-0000-0000-00006F040000}"/>
    <cellStyle name="Accent 1 52" xfId="1137" xr:uid="{00000000-0005-0000-0000-000070040000}"/>
    <cellStyle name="Accent 1 53" xfId="1138" xr:uid="{00000000-0005-0000-0000-000071040000}"/>
    <cellStyle name="Accent 1 54" xfId="1139" xr:uid="{00000000-0005-0000-0000-000072040000}"/>
    <cellStyle name="Accent 1 55" xfId="1140" xr:uid="{00000000-0005-0000-0000-000073040000}"/>
    <cellStyle name="Accent 1 56" xfId="1141" xr:uid="{00000000-0005-0000-0000-000074040000}"/>
    <cellStyle name="Accent 1 57" xfId="1142" xr:uid="{00000000-0005-0000-0000-000075040000}"/>
    <cellStyle name="Accent 1 58" xfId="1143" xr:uid="{00000000-0005-0000-0000-000076040000}"/>
    <cellStyle name="Accent 1 59" xfId="1144" xr:uid="{00000000-0005-0000-0000-000077040000}"/>
    <cellStyle name="Accent 1 6" xfId="1145" xr:uid="{00000000-0005-0000-0000-000078040000}"/>
    <cellStyle name="Accent 1 60" xfId="1146" xr:uid="{00000000-0005-0000-0000-000079040000}"/>
    <cellStyle name="Accent 1 61" xfId="1147" xr:uid="{00000000-0005-0000-0000-00007A040000}"/>
    <cellStyle name="Accent 1 62" xfId="1148" xr:uid="{00000000-0005-0000-0000-00007B040000}"/>
    <cellStyle name="Accent 1 63" xfId="1149" xr:uid="{00000000-0005-0000-0000-00007C040000}"/>
    <cellStyle name="Accent 1 64" xfId="1150" xr:uid="{00000000-0005-0000-0000-00007D040000}"/>
    <cellStyle name="Accent 1 65" xfId="1151" xr:uid="{00000000-0005-0000-0000-00007E040000}"/>
    <cellStyle name="Accent 1 66" xfId="1152" xr:uid="{00000000-0005-0000-0000-00007F040000}"/>
    <cellStyle name="Accent 1 67" xfId="1153" xr:uid="{00000000-0005-0000-0000-000080040000}"/>
    <cellStyle name="Accent 1 7" xfId="1154" xr:uid="{00000000-0005-0000-0000-000081040000}"/>
    <cellStyle name="Accent 1 8" xfId="1155" xr:uid="{00000000-0005-0000-0000-000082040000}"/>
    <cellStyle name="Accent 1 9" xfId="1156" xr:uid="{00000000-0005-0000-0000-000083040000}"/>
    <cellStyle name="Accent 10" xfId="1157" xr:uid="{00000000-0005-0000-0000-000084040000}"/>
    <cellStyle name="Accent 11" xfId="1158" xr:uid="{00000000-0005-0000-0000-000085040000}"/>
    <cellStyle name="Accent 12" xfId="1159" xr:uid="{00000000-0005-0000-0000-000086040000}"/>
    <cellStyle name="Accent 13" xfId="1160" xr:uid="{00000000-0005-0000-0000-000087040000}"/>
    <cellStyle name="Accent 14" xfId="1161" xr:uid="{00000000-0005-0000-0000-000088040000}"/>
    <cellStyle name="Accent 15" xfId="1162" xr:uid="{00000000-0005-0000-0000-000089040000}"/>
    <cellStyle name="Accent 16" xfId="1163" xr:uid="{00000000-0005-0000-0000-00008A040000}"/>
    <cellStyle name="Accent 17" xfId="1164" xr:uid="{00000000-0005-0000-0000-00008B040000}"/>
    <cellStyle name="Accent 18" xfId="1165" xr:uid="{00000000-0005-0000-0000-00008C040000}"/>
    <cellStyle name="Accent 19" xfId="1166" xr:uid="{00000000-0005-0000-0000-00008D040000}"/>
    <cellStyle name="Accent 2" xfId="1167" xr:uid="{00000000-0005-0000-0000-00008E040000}"/>
    <cellStyle name="Accent 2 10" xfId="1168" xr:uid="{00000000-0005-0000-0000-00008F040000}"/>
    <cellStyle name="Accent 2 11" xfId="1169" xr:uid="{00000000-0005-0000-0000-000090040000}"/>
    <cellStyle name="Accent 2 12" xfId="1170" xr:uid="{00000000-0005-0000-0000-000091040000}"/>
    <cellStyle name="Accent 2 13" xfId="1171" xr:uid="{00000000-0005-0000-0000-000092040000}"/>
    <cellStyle name="Accent 2 14" xfId="1172" xr:uid="{00000000-0005-0000-0000-000093040000}"/>
    <cellStyle name="Accent 2 15" xfId="1173" xr:uid="{00000000-0005-0000-0000-000094040000}"/>
    <cellStyle name="Accent 2 16" xfId="1174" xr:uid="{00000000-0005-0000-0000-000095040000}"/>
    <cellStyle name="Accent 2 17" xfId="1175" xr:uid="{00000000-0005-0000-0000-000096040000}"/>
    <cellStyle name="Accent 2 18" xfId="1176" xr:uid="{00000000-0005-0000-0000-000097040000}"/>
    <cellStyle name="Accent 2 19" xfId="1177" xr:uid="{00000000-0005-0000-0000-000098040000}"/>
    <cellStyle name="Accent 2 2" xfId="1178" xr:uid="{00000000-0005-0000-0000-000099040000}"/>
    <cellStyle name="Accent 2 2 10" xfId="1179" xr:uid="{00000000-0005-0000-0000-00009A040000}"/>
    <cellStyle name="Accent 2 2 11" xfId="1180" xr:uid="{00000000-0005-0000-0000-00009B040000}"/>
    <cellStyle name="Accent 2 2 12" xfId="1181" xr:uid="{00000000-0005-0000-0000-00009C040000}"/>
    <cellStyle name="Accent 2 2 13" xfId="1182" xr:uid="{00000000-0005-0000-0000-00009D040000}"/>
    <cellStyle name="Accent 2 2 14" xfId="1183" xr:uid="{00000000-0005-0000-0000-00009E040000}"/>
    <cellStyle name="Accent 2 2 15" xfId="1184" xr:uid="{00000000-0005-0000-0000-00009F040000}"/>
    <cellStyle name="Accent 2 2 2" xfId="1185" xr:uid="{00000000-0005-0000-0000-0000A0040000}"/>
    <cellStyle name="Accent 2 2 3" xfId="1186" xr:uid="{00000000-0005-0000-0000-0000A1040000}"/>
    <cellStyle name="Accent 2 2 4" xfId="1187" xr:uid="{00000000-0005-0000-0000-0000A2040000}"/>
    <cellStyle name="Accent 2 2 5" xfId="1188" xr:uid="{00000000-0005-0000-0000-0000A3040000}"/>
    <cellStyle name="Accent 2 2 6" xfId="1189" xr:uid="{00000000-0005-0000-0000-0000A4040000}"/>
    <cellStyle name="Accent 2 2 7" xfId="1190" xr:uid="{00000000-0005-0000-0000-0000A5040000}"/>
    <cellStyle name="Accent 2 2 8" xfId="1191" xr:uid="{00000000-0005-0000-0000-0000A6040000}"/>
    <cellStyle name="Accent 2 2 9" xfId="1192" xr:uid="{00000000-0005-0000-0000-0000A7040000}"/>
    <cellStyle name="Accent 2 20" xfId="1193" xr:uid="{00000000-0005-0000-0000-0000A8040000}"/>
    <cellStyle name="Accent 2 21" xfId="1194" xr:uid="{00000000-0005-0000-0000-0000A9040000}"/>
    <cellStyle name="Accent 2 22" xfId="1195" xr:uid="{00000000-0005-0000-0000-0000AA040000}"/>
    <cellStyle name="Accent 2 23" xfId="1196" xr:uid="{00000000-0005-0000-0000-0000AB040000}"/>
    <cellStyle name="Accent 2 24" xfId="1197" xr:uid="{00000000-0005-0000-0000-0000AC040000}"/>
    <cellStyle name="Accent 2 25" xfId="1198" xr:uid="{00000000-0005-0000-0000-0000AD040000}"/>
    <cellStyle name="Accent 2 26" xfId="1199" xr:uid="{00000000-0005-0000-0000-0000AE040000}"/>
    <cellStyle name="Accent 2 27" xfId="1200" xr:uid="{00000000-0005-0000-0000-0000AF040000}"/>
    <cellStyle name="Accent 2 28" xfId="1201" xr:uid="{00000000-0005-0000-0000-0000B0040000}"/>
    <cellStyle name="Accent 2 29" xfId="1202" xr:uid="{00000000-0005-0000-0000-0000B1040000}"/>
    <cellStyle name="Accent 2 3" xfId="1203" xr:uid="{00000000-0005-0000-0000-0000B2040000}"/>
    <cellStyle name="Accent 2 30" xfId="1204" xr:uid="{00000000-0005-0000-0000-0000B3040000}"/>
    <cellStyle name="Accent 2 31" xfId="1205" xr:uid="{00000000-0005-0000-0000-0000B4040000}"/>
    <cellStyle name="Accent 2 32" xfId="1206" xr:uid="{00000000-0005-0000-0000-0000B5040000}"/>
    <cellStyle name="Accent 2 33" xfId="1207" xr:uid="{00000000-0005-0000-0000-0000B6040000}"/>
    <cellStyle name="Accent 2 34" xfId="1208" xr:uid="{00000000-0005-0000-0000-0000B7040000}"/>
    <cellStyle name="Accent 2 35" xfId="1209" xr:uid="{00000000-0005-0000-0000-0000B8040000}"/>
    <cellStyle name="Accent 2 36" xfId="1210" xr:uid="{00000000-0005-0000-0000-0000B9040000}"/>
    <cellStyle name="Accent 2 37" xfId="1211" xr:uid="{00000000-0005-0000-0000-0000BA040000}"/>
    <cellStyle name="Accent 2 38" xfId="1212" xr:uid="{00000000-0005-0000-0000-0000BB040000}"/>
    <cellStyle name="Accent 2 39" xfId="1213" xr:uid="{00000000-0005-0000-0000-0000BC040000}"/>
    <cellStyle name="Accent 2 4" xfId="1214" xr:uid="{00000000-0005-0000-0000-0000BD040000}"/>
    <cellStyle name="Accent 2 40" xfId="1215" xr:uid="{00000000-0005-0000-0000-0000BE040000}"/>
    <cellStyle name="Accent 2 41" xfId="1216" xr:uid="{00000000-0005-0000-0000-0000BF040000}"/>
    <cellStyle name="Accent 2 42" xfId="1217" xr:uid="{00000000-0005-0000-0000-0000C0040000}"/>
    <cellStyle name="Accent 2 43" xfId="1218" xr:uid="{00000000-0005-0000-0000-0000C1040000}"/>
    <cellStyle name="Accent 2 44" xfId="1219" xr:uid="{00000000-0005-0000-0000-0000C2040000}"/>
    <cellStyle name="Accent 2 45" xfId="1220" xr:uid="{00000000-0005-0000-0000-0000C3040000}"/>
    <cellStyle name="Accent 2 46" xfId="1221" xr:uid="{00000000-0005-0000-0000-0000C4040000}"/>
    <cellStyle name="Accent 2 47" xfId="1222" xr:uid="{00000000-0005-0000-0000-0000C5040000}"/>
    <cellStyle name="Accent 2 48" xfId="1223" xr:uid="{00000000-0005-0000-0000-0000C6040000}"/>
    <cellStyle name="Accent 2 49" xfId="1224" xr:uid="{00000000-0005-0000-0000-0000C7040000}"/>
    <cellStyle name="Accent 2 5" xfId="1225" xr:uid="{00000000-0005-0000-0000-0000C8040000}"/>
    <cellStyle name="Accent 2 50" xfId="1226" xr:uid="{00000000-0005-0000-0000-0000C9040000}"/>
    <cellStyle name="Accent 2 51" xfId="1227" xr:uid="{00000000-0005-0000-0000-0000CA040000}"/>
    <cellStyle name="Accent 2 52" xfId="1228" xr:uid="{00000000-0005-0000-0000-0000CB040000}"/>
    <cellStyle name="Accent 2 53" xfId="1229" xr:uid="{00000000-0005-0000-0000-0000CC040000}"/>
    <cellStyle name="Accent 2 54" xfId="1230" xr:uid="{00000000-0005-0000-0000-0000CD040000}"/>
    <cellStyle name="Accent 2 55" xfId="1231" xr:uid="{00000000-0005-0000-0000-0000CE040000}"/>
    <cellStyle name="Accent 2 56" xfId="1232" xr:uid="{00000000-0005-0000-0000-0000CF040000}"/>
    <cellStyle name="Accent 2 57" xfId="1233" xr:uid="{00000000-0005-0000-0000-0000D0040000}"/>
    <cellStyle name="Accent 2 58" xfId="1234" xr:uid="{00000000-0005-0000-0000-0000D1040000}"/>
    <cellStyle name="Accent 2 59" xfId="1235" xr:uid="{00000000-0005-0000-0000-0000D2040000}"/>
    <cellStyle name="Accent 2 6" xfId="1236" xr:uid="{00000000-0005-0000-0000-0000D3040000}"/>
    <cellStyle name="Accent 2 60" xfId="1237" xr:uid="{00000000-0005-0000-0000-0000D4040000}"/>
    <cellStyle name="Accent 2 61" xfId="1238" xr:uid="{00000000-0005-0000-0000-0000D5040000}"/>
    <cellStyle name="Accent 2 62" xfId="1239" xr:uid="{00000000-0005-0000-0000-0000D6040000}"/>
    <cellStyle name="Accent 2 63" xfId="1240" xr:uid="{00000000-0005-0000-0000-0000D7040000}"/>
    <cellStyle name="Accent 2 64" xfId="1241" xr:uid="{00000000-0005-0000-0000-0000D8040000}"/>
    <cellStyle name="Accent 2 65" xfId="1242" xr:uid="{00000000-0005-0000-0000-0000D9040000}"/>
    <cellStyle name="Accent 2 66" xfId="1243" xr:uid="{00000000-0005-0000-0000-0000DA040000}"/>
    <cellStyle name="Accent 2 67" xfId="1244" xr:uid="{00000000-0005-0000-0000-0000DB040000}"/>
    <cellStyle name="Accent 2 7" xfId="1245" xr:uid="{00000000-0005-0000-0000-0000DC040000}"/>
    <cellStyle name="Accent 2 8" xfId="1246" xr:uid="{00000000-0005-0000-0000-0000DD040000}"/>
    <cellStyle name="Accent 2 9" xfId="1247" xr:uid="{00000000-0005-0000-0000-0000DE040000}"/>
    <cellStyle name="Accent 20" xfId="1248" xr:uid="{00000000-0005-0000-0000-0000DF040000}"/>
    <cellStyle name="Accent 21" xfId="1249" xr:uid="{00000000-0005-0000-0000-0000E0040000}"/>
    <cellStyle name="Accent 22" xfId="1250" xr:uid="{00000000-0005-0000-0000-0000E1040000}"/>
    <cellStyle name="Accent 23" xfId="1251" xr:uid="{00000000-0005-0000-0000-0000E2040000}"/>
    <cellStyle name="Accent 24" xfId="1252" xr:uid="{00000000-0005-0000-0000-0000E3040000}"/>
    <cellStyle name="Accent 25" xfId="1253" xr:uid="{00000000-0005-0000-0000-0000E4040000}"/>
    <cellStyle name="Accent 26" xfId="1254" xr:uid="{00000000-0005-0000-0000-0000E5040000}"/>
    <cellStyle name="Accent 27" xfId="1255" xr:uid="{00000000-0005-0000-0000-0000E6040000}"/>
    <cellStyle name="Accent 28" xfId="1256" xr:uid="{00000000-0005-0000-0000-0000E7040000}"/>
    <cellStyle name="Accent 29" xfId="1257" xr:uid="{00000000-0005-0000-0000-0000E8040000}"/>
    <cellStyle name="Accent 3" xfId="1258" xr:uid="{00000000-0005-0000-0000-0000E9040000}"/>
    <cellStyle name="Accent 3 10" xfId="1259" xr:uid="{00000000-0005-0000-0000-0000EA040000}"/>
    <cellStyle name="Accent 3 11" xfId="1260" xr:uid="{00000000-0005-0000-0000-0000EB040000}"/>
    <cellStyle name="Accent 3 12" xfId="1261" xr:uid="{00000000-0005-0000-0000-0000EC040000}"/>
    <cellStyle name="Accent 3 13" xfId="1262" xr:uid="{00000000-0005-0000-0000-0000ED040000}"/>
    <cellStyle name="Accent 3 14" xfId="1263" xr:uid="{00000000-0005-0000-0000-0000EE040000}"/>
    <cellStyle name="Accent 3 15" xfId="1264" xr:uid="{00000000-0005-0000-0000-0000EF040000}"/>
    <cellStyle name="Accent 3 16" xfId="1265" xr:uid="{00000000-0005-0000-0000-0000F0040000}"/>
    <cellStyle name="Accent 3 17" xfId="1266" xr:uid="{00000000-0005-0000-0000-0000F1040000}"/>
    <cellStyle name="Accent 3 18" xfId="1267" xr:uid="{00000000-0005-0000-0000-0000F2040000}"/>
    <cellStyle name="Accent 3 19" xfId="1268" xr:uid="{00000000-0005-0000-0000-0000F3040000}"/>
    <cellStyle name="Accent 3 2" xfId="1269" xr:uid="{00000000-0005-0000-0000-0000F4040000}"/>
    <cellStyle name="Accent 3 2 10" xfId="1270" xr:uid="{00000000-0005-0000-0000-0000F5040000}"/>
    <cellStyle name="Accent 3 2 11" xfId="1271" xr:uid="{00000000-0005-0000-0000-0000F6040000}"/>
    <cellStyle name="Accent 3 2 12" xfId="1272" xr:uid="{00000000-0005-0000-0000-0000F7040000}"/>
    <cellStyle name="Accent 3 2 13" xfId="1273" xr:uid="{00000000-0005-0000-0000-0000F8040000}"/>
    <cellStyle name="Accent 3 2 14" xfId="1274" xr:uid="{00000000-0005-0000-0000-0000F9040000}"/>
    <cellStyle name="Accent 3 2 15" xfId="1275" xr:uid="{00000000-0005-0000-0000-0000FA040000}"/>
    <cellStyle name="Accent 3 2 2" xfId="1276" xr:uid="{00000000-0005-0000-0000-0000FB040000}"/>
    <cellStyle name="Accent 3 2 3" xfId="1277" xr:uid="{00000000-0005-0000-0000-0000FC040000}"/>
    <cellStyle name="Accent 3 2 4" xfId="1278" xr:uid="{00000000-0005-0000-0000-0000FD040000}"/>
    <cellStyle name="Accent 3 2 5" xfId="1279" xr:uid="{00000000-0005-0000-0000-0000FE040000}"/>
    <cellStyle name="Accent 3 2 6" xfId="1280" xr:uid="{00000000-0005-0000-0000-0000FF040000}"/>
    <cellStyle name="Accent 3 2 7" xfId="1281" xr:uid="{00000000-0005-0000-0000-000000050000}"/>
    <cellStyle name="Accent 3 2 8" xfId="1282" xr:uid="{00000000-0005-0000-0000-000001050000}"/>
    <cellStyle name="Accent 3 2 9" xfId="1283" xr:uid="{00000000-0005-0000-0000-000002050000}"/>
    <cellStyle name="Accent 3 20" xfId="1284" xr:uid="{00000000-0005-0000-0000-000003050000}"/>
    <cellStyle name="Accent 3 21" xfId="1285" xr:uid="{00000000-0005-0000-0000-000004050000}"/>
    <cellStyle name="Accent 3 22" xfId="1286" xr:uid="{00000000-0005-0000-0000-000005050000}"/>
    <cellStyle name="Accent 3 23" xfId="1287" xr:uid="{00000000-0005-0000-0000-000006050000}"/>
    <cellStyle name="Accent 3 24" xfId="1288" xr:uid="{00000000-0005-0000-0000-000007050000}"/>
    <cellStyle name="Accent 3 25" xfId="1289" xr:uid="{00000000-0005-0000-0000-000008050000}"/>
    <cellStyle name="Accent 3 26" xfId="1290" xr:uid="{00000000-0005-0000-0000-000009050000}"/>
    <cellStyle name="Accent 3 27" xfId="1291" xr:uid="{00000000-0005-0000-0000-00000A050000}"/>
    <cellStyle name="Accent 3 28" xfId="1292" xr:uid="{00000000-0005-0000-0000-00000B050000}"/>
    <cellStyle name="Accent 3 29" xfId="1293" xr:uid="{00000000-0005-0000-0000-00000C050000}"/>
    <cellStyle name="Accent 3 3" xfId="1294" xr:uid="{00000000-0005-0000-0000-00000D050000}"/>
    <cellStyle name="Accent 3 30" xfId="1295" xr:uid="{00000000-0005-0000-0000-00000E050000}"/>
    <cellStyle name="Accent 3 31" xfId="1296" xr:uid="{00000000-0005-0000-0000-00000F050000}"/>
    <cellStyle name="Accent 3 32" xfId="1297" xr:uid="{00000000-0005-0000-0000-000010050000}"/>
    <cellStyle name="Accent 3 33" xfId="1298" xr:uid="{00000000-0005-0000-0000-000011050000}"/>
    <cellStyle name="Accent 3 34" xfId="1299" xr:uid="{00000000-0005-0000-0000-000012050000}"/>
    <cellStyle name="Accent 3 35" xfId="1300" xr:uid="{00000000-0005-0000-0000-000013050000}"/>
    <cellStyle name="Accent 3 36" xfId="1301" xr:uid="{00000000-0005-0000-0000-000014050000}"/>
    <cellStyle name="Accent 3 37" xfId="1302" xr:uid="{00000000-0005-0000-0000-000015050000}"/>
    <cellStyle name="Accent 3 38" xfId="1303" xr:uid="{00000000-0005-0000-0000-000016050000}"/>
    <cellStyle name="Accent 3 39" xfId="1304" xr:uid="{00000000-0005-0000-0000-000017050000}"/>
    <cellStyle name="Accent 3 4" xfId="1305" xr:uid="{00000000-0005-0000-0000-000018050000}"/>
    <cellStyle name="Accent 3 40" xfId="1306" xr:uid="{00000000-0005-0000-0000-000019050000}"/>
    <cellStyle name="Accent 3 41" xfId="1307" xr:uid="{00000000-0005-0000-0000-00001A050000}"/>
    <cellStyle name="Accent 3 42" xfId="1308" xr:uid="{00000000-0005-0000-0000-00001B050000}"/>
    <cellStyle name="Accent 3 43" xfId="1309" xr:uid="{00000000-0005-0000-0000-00001C050000}"/>
    <cellStyle name="Accent 3 44" xfId="1310" xr:uid="{00000000-0005-0000-0000-00001D050000}"/>
    <cellStyle name="Accent 3 45" xfId="1311" xr:uid="{00000000-0005-0000-0000-00001E050000}"/>
    <cellStyle name="Accent 3 46" xfId="1312" xr:uid="{00000000-0005-0000-0000-00001F050000}"/>
    <cellStyle name="Accent 3 47" xfId="1313" xr:uid="{00000000-0005-0000-0000-000020050000}"/>
    <cellStyle name="Accent 3 48" xfId="1314" xr:uid="{00000000-0005-0000-0000-000021050000}"/>
    <cellStyle name="Accent 3 49" xfId="1315" xr:uid="{00000000-0005-0000-0000-000022050000}"/>
    <cellStyle name="Accent 3 5" xfId="1316" xr:uid="{00000000-0005-0000-0000-000023050000}"/>
    <cellStyle name="Accent 3 50" xfId="1317" xr:uid="{00000000-0005-0000-0000-000024050000}"/>
    <cellStyle name="Accent 3 51" xfId="1318" xr:uid="{00000000-0005-0000-0000-000025050000}"/>
    <cellStyle name="Accent 3 52" xfId="1319" xr:uid="{00000000-0005-0000-0000-000026050000}"/>
    <cellStyle name="Accent 3 53" xfId="1320" xr:uid="{00000000-0005-0000-0000-000027050000}"/>
    <cellStyle name="Accent 3 54" xfId="1321" xr:uid="{00000000-0005-0000-0000-000028050000}"/>
    <cellStyle name="Accent 3 55" xfId="1322" xr:uid="{00000000-0005-0000-0000-000029050000}"/>
    <cellStyle name="Accent 3 56" xfId="1323" xr:uid="{00000000-0005-0000-0000-00002A050000}"/>
    <cellStyle name="Accent 3 57" xfId="1324" xr:uid="{00000000-0005-0000-0000-00002B050000}"/>
    <cellStyle name="Accent 3 58" xfId="1325" xr:uid="{00000000-0005-0000-0000-00002C050000}"/>
    <cellStyle name="Accent 3 59" xfId="1326" xr:uid="{00000000-0005-0000-0000-00002D050000}"/>
    <cellStyle name="Accent 3 6" xfId="1327" xr:uid="{00000000-0005-0000-0000-00002E050000}"/>
    <cellStyle name="Accent 3 60" xfId="1328" xr:uid="{00000000-0005-0000-0000-00002F050000}"/>
    <cellStyle name="Accent 3 61" xfId="1329" xr:uid="{00000000-0005-0000-0000-000030050000}"/>
    <cellStyle name="Accent 3 62" xfId="1330" xr:uid="{00000000-0005-0000-0000-000031050000}"/>
    <cellStyle name="Accent 3 63" xfId="1331" xr:uid="{00000000-0005-0000-0000-000032050000}"/>
    <cellStyle name="Accent 3 64" xfId="1332" xr:uid="{00000000-0005-0000-0000-000033050000}"/>
    <cellStyle name="Accent 3 65" xfId="1333" xr:uid="{00000000-0005-0000-0000-000034050000}"/>
    <cellStyle name="Accent 3 66" xfId="1334" xr:uid="{00000000-0005-0000-0000-000035050000}"/>
    <cellStyle name="Accent 3 67" xfId="1335" xr:uid="{00000000-0005-0000-0000-000036050000}"/>
    <cellStyle name="Accent 3 7" xfId="1336" xr:uid="{00000000-0005-0000-0000-000037050000}"/>
    <cellStyle name="Accent 3 8" xfId="1337" xr:uid="{00000000-0005-0000-0000-000038050000}"/>
    <cellStyle name="Accent 3 9" xfId="1338" xr:uid="{00000000-0005-0000-0000-000039050000}"/>
    <cellStyle name="Accent 30" xfId="1339" xr:uid="{00000000-0005-0000-0000-00003A050000}"/>
    <cellStyle name="Accent 31" xfId="1340" xr:uid="{00000000-0005-0000-0000-00003B050000}"/>
    <cellStyle name="Accent 32" xfId="1341" xr:uid="{00000000-0005-0000-0000-00003C050000}"/>
    <cellStyle name="Accent 33" xfId="1342" xr:uid="{00000000-0005-0000-0000-00003D050000}"/>
    <cellStyle name="Accent 34" xfId="1343" xr:uid="{00000000-0005-0000-0000-00003E050000}"/>
    <cellStyle name="Accent 35" xfId="1344" xr:uid="{00000000-0005-0000-0000-00003F050000}"/>
    <cellStyle name="Accent 36" xfId="1345" xr:uid="{00000000-0005-0000-0000-000040050000}"/>
    <cellStyle name="Accent 37" xfId="1346" xr:uid="{00000000-0005-0000-0000-000041050000}"/>
    <cellStyle name="Accent 38" xfId="1347" xr:uid="{00000000-0005-0000-0000-000042050000}"/>
    <cellStyle name="Accent 39" xfId="1348" xr:uid="{00000000-0005-0000-0000-000043050000}"/>
    <cellStyle name="Accent 4" xfId="1349" xr:uid="{00000000-0005-0000-0000-000044050000}"/>
    <cellStyle name="Accent 4 10" xfId="1350" xr:uid="{00000000-0005-0000-0000-000045050000}"/>
    <cellStyle name="Accent 4 11" xfId="1351" xr:uid="{00000000-0005-0000-0000-000046050000}"/>
    <cellStyle name="Accent 4 12" xfId="1352" xr:uid="{00000000-0005-0000-0000-000047050000}"/>
    <cellStyle name="Accent 4 13" xfId="1353" xr:uid="{00000000-0005-0000-0000-000048050000}"/>
    <cellStyle name="Accent 4 14" xfId="1354" xr:uid="{00000000-0005-0000-0000-000049050000}"/>
    <cellStyle name="Accent 4 15" xfId="1355" xr:uid="{00000000-0005-0000-0000-00004A050000}"/>
    <cellStyle name="Accent 4 2" xfId="1356" xr:uid="{00000000-0005-0000-0000-00004B050000}"/>
    <cellStyle name="Accent 4 3" xfId="1357" xr:uid="{00000000-0005-0000-0000-00004C050000}"/>
    <cellStyle name="Accent 4 4" xfId="1358" xr:uid="{00000000-0005-0000-0000-00004D050000}"/>
    <cellStyle name="Accent 4 5" xfId="1359" xr:uid="{00000000-0005-0000-0000-00004E050000}"/>
    <cellStyle name="Accent 4 6" xfId="1360" xr:uid="{00000000-0005-0000-0000-00004F050000}"/>
    <cellStyle name="Accent 4 7" xfId="1361" xr:uid="{00000000-0005-0000-0000-000050050000}"/>
    <cellStyle name="Accent 4 8" xfId="1362" xr:uid="{00000000-0005-0000-0000-000051050000}"/>
    <cellStyle name="Accent 4 9" xfId="1363" xr:uid="{00000000-0005-0000-0000-000052050000}"/>
    <cellStyle name="Accent 40" xfId="1364" xr:uid="{00000000-0005-0000-0000-000053050000}"/>
    <cellStyle name="Accent 41" xfId="1365" xr:uid="{00000000-0005-0000-0000-000054050000}"/>
    <cellStyle name="Accent 42" xfId="1366" xr:uid="{00000000-0005-0000-0000-000055050000}"/>
    <cellStyle name="Accent 43" xfId="1367" xr:uid="{00000000-0005-0000-0000-000056050000}"/>
    <cellStyle name="Accent 44" xfId="1368" xr:uid="{00000000-0005-0000-0000-000057050000}"/>
    <cellStyle name="Accent 45" xfId="1369" xr:uid="{00000000-0005-0000-0000-000058050000}"/>
    <cellStyle name="Accent 46" xfId="1370" xr:uid="{00000000-0005-0000-0000-000059050000}"/>
    <cellStyle name="Accent 47" xfId="1371" xr:uid="{00000000-0005-0000-0000-00005A050000}"/>
    <cellStyle name="Accent 48" xfId="1372" xr:uid="{00000000-0005-0000-0000-00005B050000}"/>
    <cellStyle name="Accent 49" xfId="1373" xr:uid="{00000000-0005-0000-0000-00005C050000}"/>
    <cellStyle name="Accent 5" xfId="1374" xr:uid="{00000000-0005-0000-0000-00005D050000}"/>
    <cellStyle name="Accent 50" xfId="1375" xr:uid="{00000000-0005-0000-0000-00005E050000}"/>
    <cellStyle name="Accent 51" xfId="1376" xr:uid="{00000000-0005-0000-0000-00005F050000}"/>
    <cellStyle name="Accent 52" xfId="1377" xr:uid="{00000000-0005-0000-0000-000060050000}"/>
    <cellStyle name="Accent 53" xfId="1378" xr:uid="{00000000-0005-0000-0000-000061050000}"/>
    <cellStyle name="Accent 54" xfId="1379" xr:uid="{00000000-0005-0000-0000-000062050000}"/>
    <cellStyle name="Accent 55" xfId="1380" xr:uid="{00000000-0005-0000-0000-000063050000}"/>
    <cellStyle name="Accent 56" xfId="1381" xr:uid="{00000000-0005-0000-0000-000064050000}"/>
    <cellStyle name="Accent 57" xfId="1382" xr:uid="{00000000-0005-0000-0000-000065050000}"/>
    <cellStyle name="Accent 58" xfId="1383" xr:uid="{00000000-0005-0000-0000-000066050000}"/>
    <cellStyle name="Accent 59" xfId="1384" xr:uid="{00000000-0005-0000-0000-000067050000}"/>
    <cellStyle name="Accent 6" xfId="1385" xr:uid="{00000000-0005-0000-0000-000068050000}"/>
    <cellStyle name="Accent 60" xfId="1386" xr:uid="{00000000-0005-0000-0000-000069050000}"/>
    <cellStyle name="Accent 61" xfId="1387" xr:uid="{00000000-0005-0000-0000-00006A050000}"/>
    <cellStyle name="Accent 62" xfId="1388" xr:uid="{00000000-0005-0000-0000-00006B050000}"/>
    <cellStyle name="Accent 63" xfId="1389" xr:uid="{00000000-0005-0000-0000-00006C050000}"/>
    <cellStyle name="Accent 64" xfId="1390" xr:uid="{00000000-0005-0000-0000-00006D050000}"/>
    <cellStyle name="Accent 65" xfId="1391" xr:uid="{00000000-0005-0000-0000-00006E050000}"/>
    <cellStyle name="Accent 66" xfId="1392" xr:uid="{00000000-0005-0000-0000-00006F050000}"/>
    <cellStyle name="Accent 67" xfId="1393" xr:uid="{00000000-0005-0000-0000-000070050000}"/>
    <cellStyle name="Accent 68" xfId="1394" xr:uid="{00000000-0005-0000-0000-000071050000}"/>
    <cellStyle name="Accent 69" xfId="1395" xr:uid="{00000000-0005-0000-0000-000072050000}"/>
    <cellStyle name="Accent 7" xfId="1396" xr:uid="{00000000-0005-0000-0000-000073050000}"/>
    <cellStyle name="Accent 8" xfId="1397" xr:uid="{00000000-0005-0000-0000-000074050000}"/>
    <cellStyle name="Accent 9" xfId="1398" xr:uid="{00000000-0005-0000-0000-000075050000}"/>
    <cellStyle name="Bad" xfId="1399" xr:uid="{00000000-0005-0000-0000-000076050000}"/>
    <cellStyle name="Bad 10" xfId="1400" xr:uid="{00000000-0005-0000-0000-000077050000}"/>
    <cellStyle name="Bad 11" xfId="1401" xr:uid="{00000000-0005-0000-0000-000078050000}"/>
    <cellStyle name="Bad 12" xfId="1402" xr:uid="{00000000-0005-0000-0000-000079050000}"/>
    <cellStyle name="Bad 13" xfId="1403" xr:uid="{00000000-0005-0000-0000-00007A050000}"/>
    <cellStyle name="Bad 14" xfId="1404" xr:uid="{00000000-0005-0000-0000-00007B050000}"/>
    <cellStyle name="Bad 15" xfId="1405" xr:uid="{00000000-0005-0000-0000-00007C050000}"/>
    <cellStyle name="Bad 16" xfId="1406" xr:uid="{00000000-0005-0000-0000-00007D050000}"/>
    <cellStyle name="Bad 17" xfId="1407" xr:uid="{00000000-0005-0000-0000-00007E050000}"/>
    <cellStyle name="Bad 18" xfId="1408" xr:uid="{00000000-0005-0000-0000-00007F050000}"/>
    <cellStyle name="Bad 19" xfId="1409" xr:uid="{00000000-0005-0000-0000-000080050000}"/>
    <cellStyle name="Bad 2" xfId="1410" xr:uid="{00000000-0005-0000-0000-000081050000}"/>
    <cellStyle name="Bad 2 10" xfId="1411" xr:uid="{00000000-0005-0000-0000-000082050000}"/>
    <cellStyle name="Bad 2 11" xfId="1412" xr:uid="{00000000-0005-0000-0000-000083050000}"/>
    <cellStyle name="Bad 2 12" xfId="1413" xr:uid="{00000000-0005-0000-0000-000084050000}"/>
    <cellStyle name="Bad 2 13" xfId="1414" xr:uid="{00000000-0005-0000-0000-000085050000}"/>
    <cellStyle name="Bad 2 14" xfId="1415" xr:uid="{00000000-0005-0000-0000-000086050000}"/>
    <cellStyle name="Bad 2 15" xfId="1416" xr:uid="{00000000-0005-0000-0000-000087050000}"/>
    <cellStyle name="Bad 2 2" xfId="1417" xr:uid="{00000000-0005-0000-0000-000088050000}"/>
    <cellStyle name="Bad 2 3" xfId="1418" xr:uid="{00000000-0005-0000-0000-000089050000}"/>
    <cellStyle name="Bad 2 4" xfId="1419" xr:uid="{00000000-0005-0000-0000-00008A050000}"/>
    <cellStyle name="Bad 2 5" xfId="1420" xr:uid="{00000000-0005-0000-0000-00008B050000}"/>
    <cellStyle name="Bad 2 6" xfId="1421" xr:uid="{00000000-0005-0000-0000-00008C050000}"/>
    <cellStyle name="Bad 2 7" xfId="1422" xr:uid="{00000000-0005-0000-0000-00008D050000}"/>
    <cellStyle name="Bad 2 8" xfId="1423" xr:uid="{00000000-0005-0000-0000-00008E050000}"/>
    <cellStyle name="Bad 2 9" xfId="1424" xr:uid="{00000000-0005-0000-0000-00008F050000}"/>
    <cellStyle name="Bad 20" xfId="1425" xr:uid="{00000000-0005-0000-0000-000090050000}"/>
    <cellStyle name="Bad 21" xfId="1426" xr:uid="{00000000-0005-0000-0000-000091050000}"/>
    <cellStyle name="Bad 22" xfId="1427" xr:uid="{00000000-0005-0000-0000-000092050000}"/>
    <cellStyle name="Bad 23" xfId="1428" xr:uid="{00000000-0005-0000-0000-000093050000}"/>
    <cellStyle name="Bad 24" xfId="1429" xr:uid="{00000000-0005-0000-0000-000094050000}"/>
    <cellStyle name="Bad 25" xfId="1430" xr:uid="{00000000-0005-0000-0000-000095050000}"/>
    <cellStyle name="Bad 26" xfId="1431" xr:uid="{00000000-0005-0000-0000-000096050000}"/>
    <cellStyle name="Bad 27" xfId="1432" xr:uid="{00000000-0005-0000-0000-000097050000}"/>
    <cellStyle name="Bad 28" xfId="1433" xr:uid="{00000000-0005-0000-0000-000098050000}"/>
    <cellStyle name="Bad 29" xfId="1434" xr:uid="{00000000-0005-0000-0000-000099050000}"/>
    <cellStyle name="Bad 3" xfId="1435" xr:uid="{00000000-0005-0000-0000-00009A050000}"/>
    <cellStyle name="Bad 30" xfId="1436" xr:uid="{00000000-0005-0000-0000-00009B050000}"/>
    <cellStyle name="Bad 31" xfId="1437" xr:uid="{00000000-0005-0000-0000-00009C050000}"/>
    <cellStyle name="Bad 32" xfId="1438" xr:uid="{00000000-0005-0000-0000-00009D050000}"/>
    <cellStyle name="Bad 33" xfId="1439" xr:uid="{00000000-0005-0000-0000-00009E050000}"/>
    <cellStyle name="Bad 34" xfId="1440" xr:uid="{00000000-0005-0000-0000-00009F050000}"/>
    <cellStyle name="Bad 35" xfId="1441" xr:uid="{00000000-0005-0000-0000-0000A0050000}"/>
    <cellStyle name="Bad 36" xfId="1442" xr:uid="{00000000-0005-0000-0000-0000A1050000}"/>
    <cellStyle name="Bad 37" xfId="1443" xr:uid="{00000000-0005-0000-0000-0000A2050000}"/>
    <cellStyle name="Bad 38" xfId="1444" xr:uid="{00000000-0005-0000-0000-0000A3050000}"/>
    <cellStyle name="Bad 39" xfId="1445" xr:uid="{00000000-0005-0000-0000-0000A4050000}"/>
    <cellStyle name="Bad 4" xfId="1446" xr:uid="{00000000-0005-0000-0000-0000A5050000}"/>
    <cellStyle name="Bad 40" xfId="1447" xr:uid="{00000000-0005-0000-0000-0000A6050000}"/>
    <cellStyle name="Bad 41" xfId="1448" xr:uid="{00000000-0005-0000-0000-0000A7050000}"/>
    <cellStyle name="Bad 42" xfId="1449" xr:uid="{00000000-0005-0000-0000-0000A8050000}"/>
    <cellStyle name="Bad 43" xfId="1450" xr:uid="{00000000-0005-0000-0000-0000A9050000}"/>
    <cellStyle name="Bad 44" xfId="1451" xr:uid="{00000000-0005-0000-0000-0000AA050000}"/>
    <cellStyle name="Bad 45" xfId="1452" xr:uid="{00000000-0005-0000-0000-0000AB050000}"/>
    <cellStyle name="Bad 46" xfId="1453" xr:uid="{00000000-0005-0000-0000-0000AC050000}"/>
    <cellStyle name="Bad 47" xfId="1454" xr:uid="{00000000-0005-0000-0000-0000AD050000}"/>
    <cellStyle name="Bad 48" xfId="1455" xr:uid="{00000000-0005-0000-0000-0000AE050000}"/>
    <cellStyle name="Bad 49" xfId="1456" xr:uid="{00000000-0005-0000-0000-0000AF050000}"/>
    <cellStyle name="Bad 5" xfId="1457" xr:uid="{00000000-0005-0000-0000-0000B0050000}"/>
    <cellStyle name="Bad 50" xfId="1458" xr:uid="{00000000-0005-0000-0000-0000B1050000}"/>
    <cellStyle name="Bad 51" xfId="1459" xr:uid="{00000000-0005-0000-0000-0000B2050000}"/>
    <cellStyle name="Bad 52" xfId="1460" xr:uid="{00000000-0005-0000-0000-0000B3050000}"/>
    <cellStyle name="Bad 53" xfId="1461" xr:uid="{00000000-0005-0000-0000-0000B4050000}"/>
    <cellStyle name="Bad 54" xfId="1462" xr:uid="{00000000-0005-0000-0000-0000B5050000}"/>
    <cellStyle name="Bad 55" xfId="1463" xr:uid="{00000000-0005-0000-0000-0000B6050000}"/>
    <cellStyle name="Bad 56" xfId="1464" xr:uid="{00000000-0005-0000-0000-0000B7050000}"/>
    <cellStyle name="Bad 57" xfId="1465" xr:uid="{00000000-0005-0000-0000-0000B8050000}"/>
    <cellStyle name="Bad 58" xfId="1466" xr:uid="{00000000-0005-0000-0000-0000B9050000}"/>
    <cellStyle name="Bad 59" xfId="1467" xr:uid="{00000000-0005-0000-0000-0000BA050000}"/>
    <cellStyle name="Bad 6" xfId="1468" xr:uid="{00000000-0005-0000-0000-0000BB050000}"/>
    <cellStyle name="Bad 60" xfId="1469" xr:uid="{00000000-0005-0000-0000-0000BC050000}"/>
    <cellStyle name="Bad 61" xfId="1470" xr:uid="{00000000-0005-0000-0000-0000BD050000}"/>
    <cellStyle name="Bad 62" xfId="1471" xr:uid="{00000000-0005-0000-0000-0000BE050000}"/>
    <cellStyle name="Bad 63" xfId="1472" xr:uid="{00000000-0005-0000-0000-0000BF050000}"/>
    <cellStyle name="Bad 64" xfId="1473" xr:uid="{00000000-0005-0000-0000-0000C0050000}"/>
    <cellStyle name="Bad 65" xfId="1474" xr:uid="{00000000-0005-0000-0000-0000C1050000}"/>
    <cellStyle name="Bad 66" xfId="1475" xr:uid="{00000000-0005-0000-0000-0000C2050000}"/>
    <cellStyle name="Bad 67" xfId="1476" xr:uid="{00000000-0005-0000-0000-0000C3050000}"/>
    <cellStyle name="Bad 7" xfId="1477" xr:uid="{00000000-0005-0000-0000-0000C4050000}"/>
    <cellStyle name="Bad 8" xfId="1478" xr:uid="{00000000-0005-0000-0000-0000C5050000}"/>
    <cellStyle name="Bad 9" xfId="1479" xr:uid="{00000000-0005-0000-0000-0000C6050000}"/>
    <cellStyle name="Bom 10" xfId="1480" xr:uid="{00000000-0005-0000-0000-0000C7050000}"/>
    <cellStyle name="Bom 11" xfId="1481" xr:uid="{00000000-0005-0000-0000-0000C8050000}"/>
    <cellStyle name="Bom 12" xfId="1482" xr:uid="{00000000-0005-0000-0000-0000C9050000}"/>
    <cellStyle name="Bom 13" xfId="1483" xr:uid="{00000000-0005-0000-0000-0000CA050000}"/>
    <cellStyle name="Bom 14" xfId="1484" xr:uid="{00000000-0005-0000-0000-0000CB050000}"/>
    <cellStyle name="Bom 15" xfId="1485" xr:uid="{00000000-0005-0000-0000-0000CC050000}"/>
    <cellStyle name="Bom 16" xfId="1486" xr:uid="{00000000-0005-0000-0000-0000CD050000}"/>
    <cellStyle name="Bom 17" xfId="1487" xr:uid="{00000000-0005-0000-0000-0000CE050000}"/>
    <cellStyle name="Bom 18" xfId="1488" xr:uid="{00000000-0005-0000-0000-0000CF050000}"/>
    <cellStyle name="Bom 19" xfId="1489" xr:uid="{00000000-0005-0000-0000-0000D0050000}"/>
    <cellStyle name="Bom 2" xfId="1490" xr:uid="{00000000-0005-0000-0000-0000D1050000}"/>
    <cellStyle name="Bom 2 2" xfId="1491" xr:uid="{00000000-0005-0000-0000-0000D2050000}"/>
    <cellStyle name="Bom 2 2 2" xfId="1492" xr:uid="{00000000-0005-0000-0000-0000D3050000}"/>
    <cellStyle name="Bom 2 3" xfId="1493" xr:uid="{00000000-0005-0000-0000-0000D4050000}"/>
    <cellStyle name="Bom 2 4" xfId="1494" xr:uid="{00000000-0005-0000-0000-0000D5050000}"/>
    <cellStyle name="Bom 2 5" xfId="1495" xr:uid="{00000000-0005-0000-0000-0000D6050000}"/>
    <cellStyle name="Bom 2 6" xfId="1496" xr:uid="{00000000-0005-0000-0000-0000D7050000}"/>
    <cellStyle name="Bom 2 7" xfId="1497" xr:uid="{00000000-0005-0000-0000-0000D8050000}"/>
    <cellStyle name="Bom 20" xfId="1498" xr:uid="{00000000-0005-0000-0000-0000D9050000}"/>
    <cellStyle name="Bom 21" xfId="1499" xr:uid="{00000000-0005-0000-0000-0000DA050000}"/>
    <cellStyle name="Bom 22" xfId="1500" xr:uid="{00000000-0005-0000-0000-0000DB050000}"/>
    <cellStyle name="Bom 23" xfId="1501" xr:uid="{00000000-0005-0000-0000-0000DC050000}"/>
    <cellStyle name="Bom 24" xfId="1502" xr:uid="{00000000-0005-0000-0000-0000DD050000}"/>
    <cellStyle name="Bom 25" xfId="1503" xr:uid="{00000000-0005-0000-0000-0000DE050000}"/>
    <cellStyle name="Bom 26" xfId="1504" xr:uid="{00000000-0005-0000-0000-0000DF050000}"/>
    <cellStyle name="Bom 27" xfId="1505" xr:uid="{00000000-0005-0000-0000-0000E0050000}"/>
    <cellStyle name="Bom 28" xfId="1506" xr:uid="{00000000-0005-0000-0000-0000E1050000}"/>
    <cellStyle name="Bom 29" xfId="1507" xr:uid="{00000000-0005-0000-0000-0000E2050000}"/>
    <cellStyle name="Bom 3" xfId="1508" xr:uid="{00000000-0005-0000-0000-0000E3050000}"/>
    <cellStyle name="Bom 30" xfId="1509" xr:uid="{00000000-0005-0000-0000-0000E4050000}"/>
    <cellStyle name="Bom 31" xfId="1510" xr:uid="{00000000-0005-0000-0000-0000E5050000}"/>
    <cellStyle name="Bom 32" xfId="1511" xr:uid="{00000000-0005-0000-0000-0000E6050000}"/>
    <cellStyle name="Bom 33" xfId="1512" xr:uid="{00000000-0005-0000-0000-0000E7050000}"/>
    <cellStyle name="Bom 34" xfId="1513" xr:uid="{00000000-0005-0000-0000-0000E8050000}"/>
    <cellStyle name="Bom 35" xfId="1514" xr:uid="{00000000-0005-0000-0000-0000E9050000}"/>
    <cellStyle name="Bom 36" xfId="1515" xr:uid="{00000000-0005-0000-0000-0000EA050000}"/>
    <cellStyle name="Bom 37" xfId="1516" xr:uid="{00000000-0005-0000-0000-0000EB050000}"/>
    <cellStyle name="Bom 38" xfId="1517" xr:uid="{00000000-0005-0000-0000-0000EC050000}"/>
    <cellStyle name="Bom 39" xfId="1518" xr:uid="{00000000-0005-0000-0000-0000ED050000}"/>
    <cellStyle name="Bom 4" xfId="1519" xr:uid="{00000000-0005-0000-0000-0000EE050000}"/>
    <cellStyle name="Bom 40" xfId="1520" xr:uid="{00000000-0005-0000-0000-0000EF050000}"/>
    <cellStyle name="Bom 41" xfId="1521" xr:uid="{00000000-0005-0000-0000-0000F0050000}"/>
    <cellStyle name="Bom 42" xfId="1522" xr:uid="{00000000-0005-0000-0000-0000F1050000}"/>
    <cellStyle name="Bom 43" xfId="1523" xr:uid="{00000000-0005-0000-0000-0000F2050000}"/>
    <cellStyle name="Bom 44" xfId="1524" xr:uid="{00000000-0005-0000-0000-0000F3050000}"/>
    <cellStyle name="Bom 45" xfId="1525" xr:uid="{00000000-0005-0000-0000-0000F4050000}"/>
    <cellStyle name="Bom 46" xfId="1526" xr:uid="{00000000-0005-0000-0000-0000F5050000}"/>
    <cellStyle name="Bom 47" xfId="1527" xr:uid="{00000000-0005-0000-0000-0000F6050000}"/>
    <cellStyle name="Bom 48" xfId="1528" xr:uid="{00000000-0005-0000-0000-0000F7050000}"/>
    <cellStyle name="Bom 49" xfId="1529" xr:uid="{00000000-0005-0000-0000-0000F8050000}"/>
    <cellStyle name="Bom 5" xfId="1530" xr:uid="{00000000-0005-0000-0000-0000F9050000}"/>
    <cellStyle name="Bom 50" xfId="1531" xr:uid="{00000000-0005-0000-0000-0000FA050000}"/>
    <cellStyle name="Bom 51" xfId="1532" xr:uid="{00000000-0005-0000-0000-0000FB050000}"/>
    <cellStyle name="Bom 52" xfId="1533" xr:uid="{00000000-0005-0000-0000-0000FC050000}"/>
    <cellStyle name="Bom 53" xfId="1534" xr:uid="{00000000-0005-0000-0000-0000FD050000}"/>
    <cellStyle name="Bom 54" xfId="1535" xr:uid="{00000000-0005-0000-0000-0000FE050000}"/>
    <cellStyle name="Bom 6" xfId="1536" xr:uid="{00000000-0005-0000-0000-0000FF050000}"/>
    <cellStyle name="Bom 7" xfId="1537" xr:uid="{00000000-0005-0000-0000-000000060000}"/>
    <cellStyle name="Bom 8" xfId="1538" xr:uid="{00000000-0005-0000-0000-000001060000}"/>
    <cellStyle name="Bom 9" xfId="1539" xr:uid="{00000000-0005-0000-0000-000002060000}"/>
    <cellStyle name="Cálculo 10" xfId="1540" xr:uid="{00000000-0005-0000-0000-000003060000}"/>
    <cellStyle name="Cálculo 11" xfId="1541" xr:uid="{00000000-0005-0000-0000-000004060000}"/>
    <cellStyle name="Cálculo 12" xfId="1542" xr:uid="{00000000-0005-0000-0000-000005060000}"/>
    <cellStyle name="Cálculo 13" xfId="1543" xr:uid="{00000000-0005-0000-0000-000006060000}"/>
    <cellStyle name="Cálculo 14" xfId="1544" xr:uid="{00000000-0005-0000-0000-000007060000}"/>
    <cellStyle name="Cálculo 15" xfId="1545" xr:uid="{00000000-0005-0000-0000-000008060000}"/>
    <cellStyle name="Cálculo 16" xfId="1546" xr:uid="{00000000-0005-0000-0000-000009060000}"/>
    <cellStyle name="Cálculo 17" xfId="1547" xr:uid="{00000000-0005-0000-0000-00000A060000}"/>
    <cellStyle name="Cálculo 18" xfId="1548" xr:uid="{00000000-0005-0000-0000-00000B060000}"/>
    <cellStyle name="Cálculo 19" xfId="1549" xr:uid="{00000000-0005-0000-0000-00000C060000}"/>
    <cellStyle name="Cálculo 2" xfId="1550" xr:uid="{00000000-0005-0000-0000-00000D060000}"/>
    <cellStyle name="Cálculo 2 2" xfId="1551" xr:uid="{00000000-0005-0000-0000-00000E060000}"/>
    <cellStyle name="Cálculo 2 3" xfId="1552" xr:uid="{00000000-0005-0000-0000-00000F060000}"/>
    <cellStyle name="Cálculo 2 4" xfId="1553" xr:uid="{00000000-0005-0000-0000-000010060000}"/>
    <cellStyle name="Cálculo 2 5" xfId="1554" xr:uid="{00000000-0005-0000-0000-000011060000}"/>
    <cellStyle name="Cálculo 2 6" xfId="1555" xr:uid="{00000000-0005-0000-0000-000012060000}"/>
    <cellStyle name="Cálculo 2 7" xfId="1556" xr:uid="{00000000-0005-0000-0000-000013060000}"/>
    <cellStyle name="Cálculo 20" xfId="1557" xr:uid="{00000000-0005-0000-0000-000014060000}"/>
    <cellStyle name="Cálculo 21" xfId="1558" xr:uid="{00000000-0005-0000-0000-000015060000}"/>
    <cellStyle name="Cálculo 22" xfId="1559" xr:uid="{00000000-0005-0000-0000-000016060000}"/>
    <cellStyle name="Cálculo 23" xfId="1560" xr:uid="{00000000-0005-0000-0000-000017060000}"/>
    <cellStyle name="Cálculo 24" xfId="1561" xr:uid="{00000000-0005-0000-0000-000018060000}"/>
    <cellStyle name="Cálculo 25" xfId="1562" xr:uid="{00000000-0005-0000-0000-000019060000}"/>
    <cellStyle name="Cálculo 26" xfId="1563" xr:uid="{00000000-0005-0000-0000-00001A060000}"/>
    <cellStyle name="Cálculo 27" xfId="1564" xr:uid="{00000000-0005-0000-0000-00001B060000}"/>
    <cellStyle name="Cálculo 28" xfId="1565" xr:uid="{00000000-0005-0000-0000-00001C060000}"/>
    <cellStyle name="Cálculo 29" xfId="1566" xr:uid="{00000000-0005-0000-0000-00001D060000}"/>
    <cellStyle name="Cálculo 3" xfId="1567" xr:uid="{00000000-0005-0000-0000-00001E060000}"/>
    <cellStyle name="Cálculo 30" xfId="1568" xr:uid="{00000000-0005-0000-0000-00001F060000}"/>
    <cellStyle name="Cálculo 31" xfId="1569" xr:uid="{00000000-0005-0000-0000-000020060000}"/>
    <cellStyle name="Cálculo 32" xfId="1570" xr:uid="{00000000-0005-0000-0000-000021060000}"/>
    <cellStyle name="Cálculo 33" xfId="1571" xr:uid="{00000000-0005-0000-0000-000022060000}"/>
    <cellStyle name="Cálculo 34" xfId="1572" xr:uid="{00000000-0005-0000-0000-000023060000}"/>
    <cellStyle name="Cálculo 35" xfId="1573" xr:uid="{00000000-0005-0000-0000-000024060000}"/>
    <cellStyle name="Cálculo 36" xfId="1574" xr:uid="{00000000-0005-0000-0000-000025060000}"/>
    <cellStyle name="Cálculo 37" xfId="1575" xr:uid="{00000000-0005-0000-0000-000026060000}"/>
    <cellStyle name="Cálculo 38" xfId="1576" xr:uid="{00000000-0005-0000-0000-000027060000}"/>
    <cellStyle name="Cálculo 39" xfId="1577" xr:uid="{00000000-0005-0000-0000-000028060000}"/>
    <cellStyle name="Cálculo 4" xfId="1578" xr:uid="{00000000-0005-0000-0000-000029060000}"/>
    <cellStyle name="Cálculo 40" xfId="1579" xr:uid="{00000000-0005-0000-0000-00002A060000}"/>
    <cellStyle name="Cálculo 41" xfId="1580" xr:uid="{00000000-0005-0000-0000-00002B060000}"/>
    <cellStyle name="Cálculo 42" xfId="1581" xr:uid="{00000000-0005-0000-0000-00002C060000}"/>
    <cellStyle name="Cálculo 43" xfId="1582" xr:uid="{00000000-0005-0000-0000-00002D060000}"/>
    <cellStyle name="Cálculo 44" xfId="1583" xr:uid="{00000000-0005-0000-0000-00002E060000}"/>
    <cellStyle name="Cálculo 45" xfId="1584" xr:uid="{00000000-0005-0000-0000-00002F060000}"/>
    <cellStyle name="Cálculo 46" xfId="1585" xr:uid="{00000000-0005-0000-0000-000030060000}"/>
    <cellStyle name="Cálculo 47" xfId="1586" xr:uid="{00000000-0005-0000-0000-000031060000}"/>
    <cellStyle name="Cálculo 48" xfId="1587" xr:uid="{00000000-0005-0000-0000-000032060000}"/>
    <cellStyle name="Cálculo 49" xfId="1588" xr:uid="{00000000-0005-0000-0000-000033060000}"/>
    <cellStyle name="Cálculo 5" xfId="1589" xr:uid="{00000000-0005-0000-0000-000034060000}"/>
    <cellStyle name="Cálculo 50" xfId="1590" xr:uid="{00000000-0005-0000-0000-000035060000}"/>
    <cellStyle name="Cálculo 51" xfId="1591" xr:uid="{00000000-0005-0000-0000-000036060000}"/>
    <cellStyle name="Cálculo 52" xfId="1592" xr:uid="{00000000-0005-0000-0000-000037060000}"/>
    <cellStyle name="Cálculo 53" xfId="1593" xr:uid="{00000000-0005-0000-0000-000038060000}"/>
    <cellStyle name="Cálculo 54" xfId="1594" xr:uid="{00000000-0005-0000-0000-000039060000}"/>
    <cellStyle name="Cálculo 6" xfId="1595" xr:uid="{00000000-0005-0000-0000-00003A060000}"/>
    <cellStyle name="Cálculo 7" xfId="1596" xr:uid="{00000000-0005-0000-0000-00003B060000}"/>
    <cellStyle name="Cálculo 8" xfId="1597" xr:uid="{00000000-0005-0000-0000-00003C060000}"/>
    <cellStyle name="Cálculo 9" xfId="1598" xr:uid="{00000000-0005-0000-0000-00003D060000}"/>
    <cellStyle name="Célula de Verificação 10" xfId="1599" xr:uid="{00000000-0005-0000-0000-00003E060000}"/>
    <cellStyle name="Célula de Verificação 11" xfId="1600" xr:uid="{00000000-0005-0000-0000-00003F060000}"/>
    <cellStyle name="Célula de Verificação 12" xfId="1601" xr:uid="{00000000-0005-0000-0000-000040060000}"/>
    <cellStyle name="Célula de Verificação 13" xfId="1602" xr:uid="{00000000-0005-0000-0000-000041060000}"/>
    <cellStyle name="Célula de Verificação 14" xfId="1603" xr:uid="{00000000-0005-0000-0000-000042060000}"/>
    <cellStyle name="Célula de Verificação 15" xfId="1604" xr:uid="{00000000-0005-0000-0000-000043060000}"/>
    <cellStyle name="Célula de Verificação 16" xfId="1605" xr:uid="{00000000-0005-0000-0000-000044060000}"/>
    <cellStyle name="Célula de Verificação 17" xfId="1606" xr:uid="{00000000-0005-0000-0000-000045060000}"/>
    <cellStyle name="Célula de Verificação 18" xfId="1607" xr:uid="{00000000-0005-0000-0000-000046060000}"/>
    <cellStyle name="Célula de Verificação 19" xfId="1608" xr:uid="{00000000-0005-0000-0000-000047060000}"/>
    <cellStyle name="Célula de Verificação 2" xfId="1609" xr:uid="{00000000-0005-0000-0000-000048060000}"/>
    <cellStyle name="Célula de Verificação 2 2" xfId="1610" xr:uid="{00000000-0005-0000-0000-000049060000}"/>
    <cellStyle name="Célula de Verificação 2 3" xfId="1611" xr:uid="{00000000-0005-0000-0000-00004A060000}"/>
    <cellStyle name="Célula de Verificação 2 4" xfId="1612" xr:uid="{00000000-0005-0000-0000-00004B060000}"/>
    <cellStyle name="Célula de Verificação 2 5" xfId="1613" xr:uid="{00000000-0005-0000-0000-00004C060000}"/>
    <cellStyle name="Célula de Verificação 2 6" xfId="1614" xr:uid="{00000000-0005-0000-0000-00004D060000}"/>
    <cellStyle name="Célula de Verificação 2 7" xfId="1615" xr:uid="{00000000-0005-0000-0000-00004E060000}"/>
    <cellStyle name="Célula de Verificação 20" xfId="1616" xr:uid="{00000000-0005-0000-0000-00004F060000}"/>
    <cellStyle name="Célula de Verificação 21" xfId="1617" xr:uid="{00000000-0005-0000-0000-000050060000}"/>
    <cellStyle name="Célula de Verificação 22" xfId="1618" xr:uid="{00000000-0005-0000-0000-000051060000}"/>
    <cellStyle name="Célula de Verificação 23" xfId="1619" xr:uid="{00000000-0005-0000-0000-000052060000}"/>
    <cellStyle name="Célula de Verificação 24" xfId="1620" xr:uid="{00000000-0005-0000-0000-000053060000}"/>
    <cellStyle name="Célula de Verificação 25" xfId="1621" xr:uid="{00000000-0005-0000-0000-000054060000}"/>
    <cellStyle name="Célula de Verificação 26" xfId="1622" xr:uid="{00000000-0005-0000-0000-000055060000}"/>
    <cellStyle name="Célula de Verificação 27" xfId="1623" xr:uid="{00000000-0005-0000-0000-000056060000}"/>
    <cellStyle name="Célula de Verificação 28" xfId="1624" xr:uid="{00000000-0005-0000-0000-000057060000}"/>
    <cellStyle name="Célula de Verificação 29" xfId="1625" xr:uid="{00000000-0005-0000-0000-000058060000}"/>
    <cellStyle name="Célula de Verificação 3" xfId="1626" xr:uid="{00000000-0005-0000-0000-000059060000}"/>
    <cellStyle name="Célula de Verificação 30" xfId="1627" xr:uid="{00000000-0005-0000-0000-00005A060000}"/>
    <cellStyle name="Célula de Verificação 31" xfId="1628" xr:uid="{00000000-0005-0000-0000-00005B060000}"/>
    <cellStyle name="Célula de Verificação 32" xfId="1629" xr:uid="{00000000-0005-0000-0000-00005C060000}"/>
    <cellStyle name="Célula de Verificação 33" xfId="1630" xr:uid="{00000000-0005-0000-0000-00005D060000}"/>
    <cellStyle name="Célula de Verificação 34" xfId="1631" xr:uid="{00000000-0005-0000-0000-00005E060000}"/>
    <cellStyle name="Célula de Verificação 35" xfId="1632" xr:uid="{00000000-0005-0000-0000-00005F060000}"/>
    <cellStyle name="Célula de Verificação 36" xfId="1633" xr:uid="{00000000-0005-0000-0000-000060060000}"/>
    <cellStyle name="Célula de Verificação 37" xfId="1634" xr:uid="{00000000-0005-0000-0000-000061060000}"/>
    <cellStyle name="Célula de Verificação 38" xfId="1635" xr:uid="{00000000-0005-0000-0000-000062060000}"/>
    <cellStyle name="Célula de Verificação 39" xfId="1636" xr:uid="{00000000-0005-0000-0000-000063060000}"/>
    <cellStyle name="Célula de Verificação 4" xfId="1637" xr:uid="{00000000-0005-0000-0000-000064060000}"/>
    <cellStyle name="Célula de Verificação 40" xfId="1638" xr:uid="{00000000-0005-0000-0000-000065060000}"/>
    <cellStyle name="Célula de Verificação 41" xfId="1639" xr:uid="{00000000-0005-0000-0000-000066060000}"/>
    <cellStyle name="Célula de Verificação 42" xfId="1640" xr:uid="{00000000-0005-0000-0000-000067060000}"/>
    <cellStyle name="Célula de Verificação 43" xfId="1641" xr:uid="{00000000-0005-0000-0000-000068060000}"/>
    <cellStyle name="Célula de Verificação 44" xfId="1642" xr:uid="{00000000-0005-0000-0000-000069060000}"/>
    <cellStyle name="Célula de Verificação 45" xfId="1643" xr:uid="{00000000-0005-0000-0000-00006A060000}"/>
    <cellStyle name="Célula de Verificação 46" xfId="1644" xr:uid="{00000000-0005-0000-0000-00006B060000}"/>
    <cellStyle name="Célula de Verificação 47" xfId="1645" xr:uid="{00000000-0005-0000-0000-00006C060000}"/>
    <cellStyle name="Célula de Verificação 48" xfId="1646" xr:uid="{00000000-0005-0000-0000-00006D060000}"/>
    <cellStyle name="Célula de Verificação 49" xfId="1647" xr:uid="{00000000-0005-0000-0000-00006E060000}"/>
    <cellStyle name="Célula de Verificação 5" xfId="1648" xr:uid="{00000000-0005-0000-0000-00006F060000}"/>
    <cellStyle name="Célula de Verificação 50" xfId="1649" xr:uid="{00000000-0005-0000-0000-000070060000}"/>
    <cellStyle name="Célula de Verificação 51" xfId="1650" xr:uid="{00000000-0005-0000-0000-000071060000}"/>
    <cellStyle name="Célula de Verificação 52" xfId="1651" xr:uid="{00000000-0005-0000-0000-000072060000}"/>
    <cellStyle name="Célula de Verificação 53" xfId="1652" xr:uid="{00000000-0005-0000-0000-000073060000}"/>
    <cellStyle name="Célula de Verificação 54" xfId="1653" xr:uid="{00000000-0005-0000-0000-000074060000}"/>
    <cellStyle name="Célula de Verificação 6" xfId="1654" xr:uid="{00000000-0005-0000-0000-000075060000}"/>
    <cellStyle name="Célula de Verificação 7" xfId="1655" xr:uid="{00000000-0005-0000-0000-000076060000}"/>
    <cellStyle name="Célula de Verificação 8" xfId="1656" xr:uid="{00000000-0005-0000-0000-000077060000}"/>
    <cellStyle name="Célula de Verificação 9" xfId="1657" xr:uid="{00000000-0005-0000-0000-000078060000}"/>
    <cellStyle name="Célula Vinculada 10" xfId="1658" xr:uid="{00000000-0005-0000-0000-000079060000}"/>
    <cellStyle name="Célula Vinculada 11" xfId="1659" xr:uid="{00000000-0005-0000-0000-00007A060000}"/>
    <cellStyle name="Célula Vinculada 12" xfId="1660" xr:uid="{00000000-0005-0000-0000-00007B060000}"/>
    <cellStyle name="Célula Vinculada 13" xfId="1661" xr:uid="{00000000-0005-0000-0000-00007C060000}"/>
    <cellStyle name="Célula Vinculada 14" xfId="1662" xr:uid="{00000000-0005-0000-0000-00007D060000}"/>
    <cellStyle name="Célula Vinculada 15" xfId="1663" xr:uid="{00000000-0005-0000-0000-00007E060000}"/>
    <cellStyle name="Célula Vinculada 16" xfId="1664" xr:uid="{00000000-0005-0000-0000-00007F060000}"/>
    <cellStyle name="Célula Vinculada 17" xfId="1665" xr:uid="{00000000-0005-0000-0000-000080060000}"/>
    <cellStyle name="Célula Vinculada 18" xfId="1666" xr:uid="{00000000-0005-0000-0000-000081060000}"/>
    <cellStyle name="Célula Vinculada 19" xfId="1667" xr:uid="{00000000-0005-0000-0000-000082060000}"/>
    <cellStyle name="Célula Vinculada 2" xfId="1668" xr:uid="{00000000-0005-0000-0000-000083060000}"/>
    <cellStyle name="Célula Vinculada 2 2" xfId="1669" xr:uid="{00000000-0005-0000-0000-000084060000}"/>
    <cellStyle name="Célula Vinculada 2 3" xfId="1670" xr:uid="{00000000-0005-0000-0000-000085060000}"/>
    <cellStyle name="Célula Vinculada 2 4" xfId="1671" xr:uid="{00000000-0005-0000-0000-000086060000}"/>
    <cellStyle name="Célula Vinculada 2 5" xfId="1672" xr:uid="{00000000-0005-0000-0000-000087060000}"/>
    <cellStyle name="Célula Vinculada 2 6" xfId="1673" xr:uid="{00000000-0005-0000-0000-000088060000}"/>
    <cellStyle name="Célula Vinculada 2 7" xfId="1674" xr:uid="{00000000-0005-0000-0000-000089060000}"/>
    <cellStyle name="Célula Vinculada 20" xfId="1675" xr:uid="{00000000-0005-0000-0000-00008A060000}"/>
    <cellStyle name="Célula Vinculada 21" xfId="1676" xr:uid="{00000000-0005-0000-0000-00008B060000}"/>
    <cellStyle name="Célula Vinculada 22" xfId="1677" xr:uid="{00000000-0005-0000-0000-00008C060000}"/>
    <cellStyle name="Célula Vinculada 23" xfId="1678" xr:uid="{00000000-0005-0000-0000-00008D060000}"/>
    <cellStyle name="Célula Vinculada 24" xfId="1679" xr:uid="{00000000-0005-0000-0000-00008E060000}"/>
    <cellStyle name="Célula Vinculada 25" xfId="1680" xr:uid="{00000000-0005-0000-0000-00008F060000}"/>
    <cellStyle name="Célula Vinculada 26" xfId="1681" xr:uid="{00000000-0005-0000-0000-000090060000}"/>
    <cellStyle name="Célula Vinculada 27" xfId="1682" xr:uid="{00000000-0005-0000-0000-000091060000}"/>
    <cellStyle name="Célula Vinculada 28" xfId="1683" xr:uid="{00000000-0005-0000-0000-000092060000}"/>
    <cellStyle name="Célula Vinculada 29" xfId="1684" xr:uid="{00000000-0005-0000-0000-000093060000}"/>
    <cellStyle name="Célula Vinculada 3" xfId="1685" xr:uid="{00000000-0005-0000-0000-000094060000}"/>
    <cellStyle name="Célula Vinculada 30" xfId="1686" xr:uid="{00000000-0005-0000-0000-000095060000}"/>
    <cellStyle name="Célula Vinculada 31" xfId="1687" xr:uid="{00000000-0005-0000-0000-000096060000}"/>
    <cellStyle name="Célula Vinculada 32" xfId="1688" xr:uid="{00000000-0005-0000-0000-000097060000}"/>
    <cellStyle name="Célula Vinculada 33" xfId="1689" xr:uid="{00000000-0005-0000-0000-000098060000}"/>
    <cellStyle name="Célula Vinculada 34" xfId="1690" xr:uid="{00000000-0005-0000-0000-000099060000}"/>
    <cellStyle name="Célula Vinculada 35" xfId="1691" xr:uid="{00000000-0005-0000-0000-00009A060000}"/>
    <cellStyle name="Célula Vinculada 36" xfId="1692" xr:uid="{00000000-0005-0000-0000-00009B060000}"/>
    <cellStyle name="Célula Vinculada 37" xfId="1693" xr:uid="{00000000-0005-0000-0000-00009C060000}"/>
    <cellStyle name="Célula Vinculada 38" xfId="1694" xr:uid="{00000000-0005-0000-0000-00009D060000}"/>
    <cellStyle name="Célula Vinculada 39" xfId="1695" xr:uid="{00000000-0005-0000-0000-00009E060000}"/>
    <cellStyle name="Célula Vinculada 4" xfId="1696" xr:uid="{00000000-0005-0000-0000-00009F060000}"/>
    <cellStyle name="Célula Vinculada 40" xfId="1697" xr:uid="{00000000-0005-0000-0000-0000A0060000}"/>
    <cellStyle name="Célula Vinculada 41" xfId="1698" xr:uid="{00000000-0005-0000-0000-0000A1060000}"/>
    <cellStyle name="Célula Vinculada 42" xfId="1699" xr:uid="{00000000-0005-0000-0000-0000A2060000}"/>
    <cellStyle name="Célula Vinculada 43" xfId="1700" xr:uid="{00000000-0005-0000-0000-0000A3060000}"/>
    <cellStyle name="Célula Vinculada 44" xfId="1701" xr:uid="{00000000-0005-0000-0000-0000A4060000}"/>
    <cellStyle name="Célula Vinculada 45" xfId="1702" xr:uid="{00000000-0005-0000-0000-0000A5060000}"/>
    <cellStyle name="Célula Vinculada 46" xfId="1703" xr:uid="{00000000-0005-0000-0000-0000A6060000}"/>
    <cellStyle name="Célula Vinculada 47" xfId="1704" xr:uid="{00000000-0005-0000-0000-0000A7060000}"/>
    <cellStyle name="Célula Vinculada 48" xfId="1705" xr:uid="{00000000-0005-0000-0000-0000A8060000}"/>
    <cellStyle name="Célula Vinculada 49" xfId="1706" xr:uid="{00000000-0005-0000-0000-0000A9060000}"/>
    <cellStyle name="Célula Vinculada 5" xfId="1707" xr:uid="{00000000-0005-0000-0000-0000AA060000}"/>
    <cellStyle name="Célula Vinculada 50" xfId="1708" xr:uid="{00000000-0005-0000-0000-0000AB060000}"/>
    <cellStyle name="Célula Vinculada 51" xfId="1709" xr:uid="{00000000-0005-0000-0000-0000AC060000}"/>
    <cellStyle name="Célula Vinculada 52" xfId="1710" xr:uid="{00000000-0005-0000-0000-0000AD060000}"/>
    <cellStyle name="Célula Vinculada 53" xfId="1711" xr:uid="{00000000-0005-0000-0000-0000AE060000}"/>
    <cellStyle name="Célula Vinculada 54" xfId="1712" xr:uid="{00000000-0005-0000-0000-0000AF060000}"/>
    <cellStyle name="Célula Vinculada 6" xfId="1713" xr:uid="{00000000-0005-0000-0000-0000B0060000}"/>
    <cellStyle name="Célula Vinculada 7" xfId="1714" xr:uid="{00000000-0005-0000-0000-0000B1060000}"/>
    <cellStyle name="Célula Vinculada 8" xfId="1715" xr:uid="{00000000-0005-0000-0000-0000B2060000}"/>
    <cellStyle name="Célula Vinculada 9" xfId="1716" xr:uid="{00000000-0005-0000-0000-0000B3060000}"/>
    <cellStyle name="Comma 2" xfId="1717" xr:uid="{00000000-0005-0000-0000-0000B4060000}"/>
    <cellStyle name="Ênfase1 10" xfId="1718" xr:uid="{00000000-0005-0000-0000-0000B5060000}"/>
    <cellStyle name="Ênfase1 11" xfId="1719" xr:uid="{00000000-0005-0000-0000-0000B6060000}"/>
    <cellStyle name="Ênfase1 12" xfId="1720" xr:uid="{00000000-0005-0000-0000-0000B7060000}"/>
    <cellStyle name="Ênfase1 13" xfId="1721" xr:uid="{00000000-0005-0000-0000-0000B8060000}"/>
    <cellStyle name="Ênfase1 14" xfId="1722" xr:uid="{00000000-0005-0000-0000-0000B9060000}"/>
    <cellStyle name="Ênfase1 15" xfId="1723" xr:uid="{00000000-0005-0000-0000-0000BA060000}"/>
    <cellStyle name="Ênfase1 16" xfId="1724" xr:uid="{00000000-0005-0000-0000-0000BB060000}"/>
    <cellStyle name="Ênfase1 17" xfId="1725" xr:uid="{00000000-0005-0000-0000-0000BC060000}"/>
    <cellStyle name="Ênfase1 18" xfId="1726" xr:uid="{00000000-0005-0000-0000-0000BD060000}"/>
    <cellStyle name="Ênfase1 19" xfId="1727" xr:uid="{00000000-0005-0000-0000-0000BE060000}"/>
    <cellStyle name="Ênfase1 2" xfId="1728" xr:uid="{00000000-0005-0000-0000-0000BF060000}"/>
    <cellStyle name="Ênfase1 2 2" xfId="1729" xr:uid="{00000000-0005-0000-0000-0000C0060000}"/>
    <cellStyle name="Ênfase1 2 2 2" xfId="1730" xr:uid="{00000000-0005-0000-0000-0000C1060000}"/>
    <cellStyle name="Ênfase1 2 3" xfId="1731" xr:uid="{00000000-0005-0000-0000-0000C2060000}"/>
    <cellStyle name="Ênfase1 2 4" xfId="1732" xr:uid="{00000000-0005-0000-0000-0000C3060000}"/>
    <cellStyle name="Ênfase1 2 5" xfId="1733" xr:uid="{00000000-0005-0000-0000-0000C4060000}"/>
    <cellStyle name="Ênfase1 2 6" xfId="1734" xr:uid="{00000000-0005-0000-0000-0000C5060000}"/>
    <cellStyle name="Ênfase1 2 7" xfId="1735" xr:uid="{00000000-0005-0000-0000-0000C6060000}"/>
    <cellStyle name="Ênfase1 20" xfId="1736" xr:uid="{00000000-0005-0000-0000-0000C7060000}"/>
    <cellStyle name="Ênfase1 21" xfId="1737" xr:uid="{00000000-0005-0000-0000-0000C8060000}"/>
    <cellStyle name="Ênfase1 22" xfId="1738" xr:uid="{00000000-0005-0000-0000-0000C9060000}"/>
    <cellStyle name="Ênfase1 23" xfId="1739" xr:uid="{00000000-0005-0000-0000-0000CA060000}"/>
    <cellStyle name="Ênfase1 24" xfId="1740" xr:uid="{00000000-0005-0000-0000-0000CB060000}"/>
    <cellStyle name="Ênfase1 25" xfId="1741" xr:uid="{00000000-0005-0000-0000-0000CC060000}"/>
    <cellStyle name="Ênfase1 26" xfId="1742" xr:uid="{00000000-0005-0000-0000-0000CD060000}"/>
    <cellStyle name="Ênfase1 27" xfId="1743" xr:uid="{00000000-0005-0000-0000-0000CE060000}"/>
    <cellStyle name="Ênfase1 28" xfId="1744" xr:uid="{00000000-0005-0000-0000-0000CF060000}"/>
    <cellStyle name="Ênfase1 29" xfId="1745" xr:uid="{00000000-0005-0000-0000-0000D0060000}"/>
    <cellStyle name="Ênfase1 3" xfId="1746" xr:uid="{00000000-0005-0000-0000-0000D1060000}"/>
    <cellStyle name="Ênfase1 30" xfId="1747" xr:uid="{00000000-0005-0000-0000-0000D2060000}"/>
    <cellStyle name="Ênfase1 31" xfId="1748" xr:uid="{00000000-0005-0000-0000-0000D3060000}"/>
    <cellStyle name="Ênfase1 32" xfId="1749" xr:uid="{00000000-0005-0000-0000-0000D4060000}"/>
    <cellStyle name="Ênfase1 33" xfId="1750" xr:uid="{00000000-0005-0000-0000-0000D5060000}"/>
    <cellStyle name="Ênfase1 34" xfId="1751" xr:uid="{00000000-0005-0000-0000-0000D6060000}"/>
    <cellStyle name="Ênfase1 35" xfId="1752" xr:uid="{00000000-0005-0000-0000-0000D7060000}"/>
    <cellStyle name="Ênfase1 36" xfId="1753" xr:uid="{00000000-0005-0000-0000-0000D8060000}"/>
    <cellStyle name="Ênfase1 37" xfId="1754" xr:uid="{00000000-0005-0000-0000-0000D9060000}"/>
    <cellStyle name="Ênfase1 38" xfId="1755" xr:uid="{00000000-0005-0000-0000-0000DA060000}"/>
    <cellStyle name="Ênfase1 39" xfId="1756" xr:uid="{00000000-0005-0000-0000-0000DB060000}"/>
    <cellStyle name="Ênfase1 4" xfId="1757" xr:uid="{00000000-0005-0000-0000-0000DC060000}"/>
    <cellStyle name="Ênfase1 40" xfId="1758" xr:uid="{00000000-0005-0000-0000-0000DD060000}"/>
    <cellStyle name="Ênfase1 41" xfId="1759" xr:uid="{00000000-0005-0000-0000-0000DE060000}"/>
    <cellStyle name="Ênfase1 42" xfId="1760" xr:uid="{00000000-0005-0000-0000-0000DF060000}"/>
    <cellStyle name="Ênfase1 43" xfId="1761" xr:uid="{00000000-0005-0000-0000-0000E0060000}"/>
    <cellStyle name="Ênfase1 44" xfId="1762" xr:uid="{00000000-0005-0000-0000-0000E1060000}"/>
    <cellStyle name="Ênfase1 45" xfId="1763" xr:uid="{00000000-0005-0000-0000-0000E2060000}"/>
    <cellStyle name="Ênfase1 46" xfId="1764" xr:uid="{00000000-0005-0000-0000-0000E3060000}"/>
    <cellStyle name="Ênfase1 47" xfId="1765" xr:uid="{00000000-0005-0000-0000-0000E4060000}"/>
    <cellStyle name="Ênfase1 48" xfId="1766" xr:uid="{00000000-0005-0000-0000-0000E5060000}"/>
    <cellStyle name="Ênfase1 49" xfId="1767" xr:uid="{00000000-0005-0000-0000-0000E6060000}"/>
    <cellStyle name="Ênfase1 5" xfId="1768" xr:uid="{00000000-0005-0000-0000-0000E7060000}"/>
    <cellStyle name="Ênfase1 50" xfId="1769" xr:uid="{00000000-0005-0000-0000-0000E8060000}"/>
    <cellStyle name="Ênfase1 51" xfId="1770" xr:uid="{00000000-0005-0000-0000-0000E9060000}"/>
    <cellStyle name="Ênfase1 52" xfId="1771" xr:uid="{00000000-0005-0000-0000-0000EA060000}"/>
    <cellStyle name="Ênfase1 53" xfId="1772" xr:uid="{00000000-0005-0000-0000-0000EB060000}"/>
    <cellStyle name="Ênfase1 54" xfId="1773" xr:uid="{00000000-0005-0000-0000-0000EC060000}"/>
    <cellStyle name="Ênfase1 6" xfId="1774" xr:uid="{00000000-0005-0000-0000-0000ED060000}"/>
    <cellStyle name="Ênfase1 7" xfId="1775" xr:uid="{00000000-0005-0000-0000-0000EE060000}"/>
    <cellStyle name="Ênfase1 8" xfId="1776" xr:uid="{00000000-0005-0000-0000-0000EF060000}"/>
    <cellStyle name="Ênfase1 9" xfId="1777" xr:uid="{00000000-0005-0000-0000-0000F0060000}"/>
    <cellStyle name="Ênfase2 10" xfId="1778" xr:uid="{00000000-0005-0000-0000-0000F1060000}"/>
    <cellStyle name="Ênfase2 11" xfId="1779" xr:uid="{00000000-0005-0000-0000-0000F2060000}"/>
    <cellStyle name="Ênfase2 12" xfId="1780" xr:uid="{00000000-0005-0000-0000-0000F3060000}"/>
    <cellStyle name="Ênfase2 13" xfId="1781" xr:uid="{00000000-0005-0000-0000-0000F4060000}"/>
    <cellStyle name="Ênfase2 14" xfId="1782" xr:uid="{00000000-0005-0000-0000-0000F5060000}"/>
    <cellStyle name="Ênfase2 15" xfId="1783" xr:uid="{00000000-0005-0000-0000-0000F6060000}"/>
    <cellStyle name="Ênfase2 16" xfId="1784" xr:uid="{00000000-0005-0000-0000-0000F7060000}"/>
    <cellStyle name="Ênfase2 17" xfId="1785" xr:uid="{00000000-0005-0000-0000-0000F8060000}"/>
    <cellStyle name="Ênfase2 18" xfId="1786" xr:uid="{00000000-0005-0000-0000-0000F9060000}"/>
    <cellStyle name="Ênfase2 19" xfId="1787" xr:uid="{00000000-0005-0000-0000-0000FA060000}"/>
    <cellStyle name="Ênfase2 2" xfId="1788" xr:uid="{00000000-0005-0000-0000-0000FB060000}"/>
    <cellStyle name="Ênfase2 2 2" xfId="1789" xr:uid="{00000000-0005-0000-0000-0000FC060000}"/>
    <cellStyle name="Ênfase2 2 2 2" xfId="1790" xr:uid="{00000000-0005-0000-0000-0000FD060000}"/>
    <cellStyle name="Ênfase2 2 3" xfId="1791" xr:uid="{00000000-0005-0000-0000-0000FE060000}"/>
    <cellStyle name="Ênfase2 2 4" xfId="1792" xr:uid="{00000000-0005-0000-0000-0000FF060000}"/>
    <cellStyle name="Ênfase2 2 5" xfId="1793" xr:uid="{00000000-0005-0000-0000-000000070000}"/>
    <cellStyle name="Ênfase2 2 6" xfId="1794" xr:uid="{00000000-0005-0000-0000-000001070000}"/>
    <cellStyle name="Ênfase2 2 7" xfId="1795" xr:uid="{00000000-0005-0000-0000-000002070000}"/>
    <cellStyle name="Ênfase2 20" xfId="1796" xr:uid="{00000000-0005-0000-0000-000003070000}"/>
    <cellStyle name="Ênfase2 21" xfId="1797" xr:uid="{00000000-0005-0000-0000-000004070000}"/>
    <cellStyle name="Ênfase2 22" xfId="1798" xr:uid="{00000000-0005-0000-0000-000005070000}"/>
    <cellStyle name="Ênfase2 23" xfId="1799" xr:uid="{00000000-0005-0000-0000-000006070000}"/>
    <cellStyle name="Ênfase2 24" xfId="1800" xr:uid="{00000000-0005-0000-0000-000007070000}"/>
    <cellStyle name="Ênfase2 25" xfId="1801" xr:uid="{00000000-0005-0000-0000-000008070000}"/>
    <cellStyle name="Ênfase2 26" xfId="1802" xr:uid="{00000000-0005-0000-0000-000009070000}"/>
    <cellStyle name="Ênfase2 27" xfId="1803" xr:uid="{00000000-0005-0000-0000-00000A070000}"/>
    <cellStyle name="Ênfase2 28" xfId="1804" xr:uid="{00000000-0005-0000-0000-00000B070000}"/>
    <cellStyle name="Ênfase2 29" xfId="1805" xr:uid="{00000000-0005-0000-0000-00000C070000}"/>
    <cellStyle name="Ênfase2 3" xfId="1806" xr:uid="{00000000-0005-0000-0000-00000D070000}"/>
    <cellStyle name="Ênfase2 30" xfId="1807" xr:uid="{00000000-0005-0000-0000-00000E070000}"/>
    <cellStyle name="Ênfase2 31" xfId="1808" xr:uid="{00000000-0005-0000-0000-00000F070000}"/>
    <cellStyle name="Ênfase2 32" xfId="1809" xr:uid="{00000000-0005-0000-0000-000010070000}"/>
    <cellStyle name="Ênfase2 33" xfId="1810" xr:uid="{00000000-0005-0000-0000-000011070000}"/>
    <cellStyle name="Ênfase2 34" xfId="1811" xr:uid="{00000000-0005-0000-0000-000012070000}"/>
    <cellStyle name="Ênfase2 35" xfId="1812" xr:uid="{00000000-0005-0000-0000-000013070000}"/>
    <cellStyle name="Ênfase2 36" xfId="1813" xr:uid="{00000000-0005-0000-0000-000014070000}"/>
    <cellStyle name="Ênfase2 37" xfId="1814" xr:uid="{00000000-0005-0000-0000-000015070000}"/>
    <cellStyle name="Ênfase2 38" xfId="1815" xr:uid="{00000000-0005-0000-0000-000016070000}"/>
    <cellStyle name="Ênfase2 39" xfId="1816" xr:uid="{00000000-0005-0000-0000-000017070000}"/>
    <cellStyle name="Ênfase2 4" xfId="1817" xr:uid="{00000000-0005-0000-0000-000018070000}"/>
    <cellStyle name="Ênfase2 40" xfId="1818" xr:uid="{00000000-0005-0000-0000-000019070000}"/>
    <cellStyle name="Ênfase2 41" xfId="1819" xr:uid="{00000000-0005-0000-0000-00001A070000}"/>
    <cellStyle name="Ênfase2 42" xfId="1820" xr:uid="{00000000-0005-0000-0000-00001B070000}"/>
    <cellStyle name="Ênfase2 43" xfId="1821" xr:uid="{00000000-0005-0000-0000-00001C070000}"/>
    <cellStyle name="Ênfase2 44" xfId="1822" xr:uid="{00000000-0005-0000-0000-00001D070000}"/>
    <cellStyle name="Ênfase2 45" xfId="1823" xr:uid="{00000000-0005-0000-0000-00001E070000}"/>
    <cellStyle name="Ênfase2 46" xfId="1824" xr:uid="{00000000-0005-0000-0000-00001F070000}"/>
    <cellStyle name="Ênfase2 47" xfId="1825" xr:uid="{00000000-0005-0000-0000-000020070000}"/>
    <cellStyle name="Ênfase2 48" xfId="1826" xr:uid="{00000000-0005-0000-0000-000021070000}"/>
    <cellStyle name="Ênfase2 49" xfId="1827" xr:uid="{00000000-0005-0000-0000-000022070000}"/>
    <cellStyle name="Ênfase2 5" xfId="1828" xr:uid="{00000000-0005-0000-0000-000023070000}"/>
    <cellStyle name="Ênfase2 50" xfId="1829" xr:uid="{00000000-0005-0000-0000-000024070000}"/>
    <cellStyle name="Ênfase2 51" xfId="1830" xr:uid="{00000000-0005-0000-0000-000025070000}"/>
    <cellStyle name="Ênfase2 52" xfId="1831" xr:uid="{00000000-0005-0000-0000-000026070000}"/>
    <cellStyle name="Ênfase2 53" xfId="1832" xr:uid="{00000000-0005-0000-0000-000027070000}"/>
    <cellStyle name="Ênfase2 54" xfId="1833" xr:uid="{00000000-0005-0000-0000-000028070000}"/>
    <cellStyle name="Ênfase2 6" xfId="1834" xr:uid="{00000000-0005-0000-0000-000029070000}"/>
    <cellStyle name="Ênfase2 7" xfId="1835" xr:uid="{00000000-0005-0000-0000-00002A070000}"/>
    <cellStyle name="Ênfase2 8" xfId="1836" xr:uid="{00000000-0005-0000-0000-00002B070000}"/>
    <cellStyle name="Ênfase2 9" xfId="1837" xr:uid="{00000000-0005-0000-0000-00002C070000}"/>
    <cellStyle name="Ênfase3 10" xfId="1838" xr:uid="{00000000-0005-0000-0000-00002D070000}"/>
    <cellStyle name="Ênfase3 11" xfId="1839" xr:uid="{00000000-0005-0000-0000-00002E070000}"/>
    <cellStyle name="Ênfase3 12" xfId="1840" xr:uid="{00000000-0005-0000-0000-00002F070000}"/>
    <cellStyle name="Ênfase3 13" xfId="1841" xr:uid="{00000000-0005-0000-0000-000030070000}"/>
    <cellStyle name="Ênfase3 14" xfId="1842" xr:uid="{00000000-0005-0000-0000-000031070000}"/>
    <cellStyle name="Ênfase3 15" xfId="1843" xr:uid="{00000000-0005-0000-0000-000032070000}"/>
    <cellStyle name="Ênfase3 16" xfId="1844" xr:uid="{00000000-0005-0000-0000-000033070000}"/>
    <cellStyle name="Ênfase3 17" xfId="1845" xr:uid="{00000000-0005-0000-0000-000034070000}"/>
    <cellStyle name="Ênfase3 18" xfId="1846" xr:uid="{00000000-0005-0000-0000-000035070000}"/>
    <cellStyle name="Ênfase3 19" xfId="1847" xr:uid="{00000000-0005-0000-0000-000036070000}"/>
    <cellStyle name="Ênfase3 2" xfId="1848" xr:uid="{00000000-0005-0000-0000-000037070000}"/>
    <cellStyle name="Ênfase3 2 2" xfId="1849" xr:uid="{00000000-0005-0000-0000-000038070000}"/>
    <cellStyle name="Ênfase3 2 2 2" xfId="1850" xr:uid="{00000000-0005-0000-0000-000039070000}"/>
    <cellStyle name="Ênfase3 2 3" xfId="1851" xr:uid="{00000000-0005-0000-0000-00003A070000}"/>
    <cellStyle name="Ênfase3 2 4" xfId="1852" xr:uid="{00000000-0005-0000-0000-00003B070000}"/>
    <cellStyle name="Ênfase3 2 5" xfId="1853" xr:uid="{00000000-0005-0000-0000-00003C070000}"/>
    <cellStyle name="Ênfase3 2 6" xfId="1854" xr:uid="{00000000-0005-0000-0000-00003D070000}"/>
    <cellStyle name="Ênfase3 2 7" xfId="1855" xr:uid="{00000000-0005-0000-0000-00003E070000}"/>
    <cellStyle name="Ênfase3 20" xfId="1856" xr:uid="{00000000-0005-0000-0000-00003F070000}"/>
    <cellStyle name="Ênfase3 21" xfId="1857" xr:uid="{00000000-0005-0000-0000-000040070000}"/>
    <cellStyle name="Ênfase3 22" xfId="1858" xr:uid="{00000000-0005-0000-0000-000041070000}"/>
    <cellStyle name="Ênfase3 23" xfId="1859" xr:uid="{00000000-0005-0000-0000-000042070000}"/>
    <cellStyle name="Ênfase3 24" xfId="1860" xr:uid="{00000000-0005-0000-0000-000043070000}"/>
    <cellStyle name="Ênfase3 25" xfId="1861" xr:uid="{00000000-0005-0000-0000-000044070000}"/>
    <cellStyle name="Ênfase3 26" xfId="1862" xr:uid="{00000000-0005-0000-0000-000045070000}"/>
    <cellStyle name="Ênfase3 27" xfId="1863" xr:uid="{00000000-0005-0000-0000-000046070000}"/>
    <cellStyle name="Ênfase3 28" xfId="1864" xr:uid="{00000000-0005-0000-0000-000047070000}"/>
    <cellStyle name="Ênfase3 29" xfId="1865" xr:uid="{00000000-0005-0000-0000-000048070000}"/>
    <cellStyle name="Ênfase3 3" xfId="1866" xr:uid="{00000000-0005-0000-0000-000049070000}"/>
    <cellStyle name="Ênfase3 30" xfId="1867" xr:uid="{00000000-0005-0000-0000-00004A070000}"/>
    <cellStyle name="Ênfase3 31" xfId="1868" xr:uid="{00000000-0005-0000-0000-00004B070000}"/>
    <cellStyle name="Ênfase3 32" xfId="1869" xr:uid="{00000000-0005-0000-0000-00004C070000}"/>
    <cellStyle name="Ênfase3 33" xfId="1870" xr:uid="{00000000-0005-0000-0000-00004D070000}"/>
    <cellStyle name="Ênfase3 34" xfId="1871" xr:uid="{00000000-0005-0000-0000-00004E070000}"/>
    <cellStyle name="Ênfase3 35" xfId="1872" xr:uid="{00000000-0005-0000-0000-00004F070000}"/>
    <cellStyle name="Ênfase3 36" xfId="1873" xr:uid="{00000000-0005-0000-0000-000050070000}"/>
    <cellStyle name="Ênfase3 37" xfId="1874" xr:uid="{00000000-0005-0000-0000-000051070000}"/>
    <cellStyle name="Ênfase3 38" xfId="1875" xr:uid="{00000000-0005-0000-0000-000052070000}"/>
    <cellStyle name="Ênfase3 39" xfId="1876" xr:uid="{00000000-0005-0000-0000-000053070000}"/>
    <cellStyle name="Ênfase3 4" xfId="1877" xr:uid="{00000000-0005-0000-0000-000054070000}"/>
    <cellStyle name="Ênfase3 40" xfId="1878" xr:uid="{00000000-0005-0000-0000-000055070000}"/>
    <cellStyle name="Ênfase3 41" xfId="1879" xr:uid="{00000000-0005-0000-0000-000056070000}"/>
    <cellStyle name="Ênfase3 42" xfId="1880" xr:uid="{00000000-0005-0000-0000-000057070000}"/>
    <cellStyle name="Ênfase3 43" xfId="1881" xr:uid="{00000000-0005-0000-0000-000058070000}"/>
    <cellStyle name="Ênfase3 44" xfId="1882" xr:uid="{00000000-0005-0000-0000-000059070000}"/>
    <cellStyle name="Ênfase3 45" xfId="1883" xr:uid="{00000000-0005-0000-0000-00005A070000}"/>
    <cellStyle name="Ênfase3 46" xfId="1884" xr:uid="{00000000-0005-0000-0000-00005B070000}"/>
    <cellStyle name="Ênfase3 47" xfId="1885" xr:uid="{00000000-0005-0000-0000-00005C070000}"/>
    <cellStyle name="Ênfase3 48" xfId="1886" xr:uid="{00000000-0005-0000-0000-00005D070000}"/>
    <cellStyle name="Ênfase3 49" xfId="1887" xr:uid="{00000000-0005-0000-0000-00005E070000}"/>
    <cellStyle name="Ênfase3 5" xfId="1888" xr:uid="{00000000-0005-0000-0000-00005F070000}"/>
    <cellStyle name="Ênfase3 50" xfId="1889" xr:uid="{00000000-0005-0000-0000-000060070000}"/>
    <cellStyle name="Ênfase3 51" xfId="1890" xr:uid="{00000000-0005-0000-0000-000061070000}"/>
    <cellStyle name="Ênfase3 52" xfId="1891" xr:uid="{00000000-0005-0000-0000-000062070000}"/>
    <cellStyle name="Ênfase3 53" xfId="1892" xr:uid="{00000000-0005-0000-0000-000063070000}"/>
    <cellStyle name="Ênfase3 54" xfId="1893" xr:uid="{00000000-0005-0000-0000-000064070000}"/>
    <cellStyle name="Ênfase3 6" xfId="1894" xr:uid="{00000000-0005-0000-0000-000065070000}"/>
    <cellStyle name="Ênfase3 7" xfId="1895" xr:uid="{00000000-0005-0000-0000-000066070000}"/>
    <cellStyle name="Ênfase3 8" xfId="1896" xr:uid="{00000000-0005-0000-0000-000067070000}"/>
    <cellStyle name="Ênfase3 9" xfId="1897" xr:uid="{00000000-0005-0000-0000-000068070000}"/>
    <cellStyle name="Ênfase4 10" xfId="1898" xr:uid="{00000000-0005-0000-0000-000069070000}"/>
    <cellStyle name="Ênfase4 11" xfId="1899" xr:uid="{00000000-0005-0000-0000-00006A070000}"/>
    <cellStyle name="Ênfase4 12" xfId="1900" xr:uid="{00000000-0005-0000-0000-00006B070000}"/>
    <cellStyle name="Ênfase4 13" xfId="1901" xr:uid="{00000000-0005-0000-0000-00006C070000}"/>
    <cellStyle name="Ênfase4 14" xfId="1902" xr:uid="{00000000-0005-0000-0000-00006D070000}"/>
    <cellStyle name="Ênfase4 15" xfId="1903" xr:uid="{00000000-0005-0000-0000-00006E070000}"/>
    <cellStyle name="Ênfase4 16" xfId="1904" xr:uid="{00000000-0005-0000-0000-00006F070000}"/>
    <cellStyle name="Ênfase4 17" xfId="1905" xr:uid="{00000000-0005-0000-0000-000070070000}"/>
    <cellStyle name="Ênfase4 18" xfId="1906" xr:uid="{00000000-0005-0000-0000-000071070000}"/>
    <cellStyle name="Ênfase4 19" xfId="1907" xr:uid="{00000000-0005-0000-0000-000072070000}"/>
    <cellStyle name="Ênfase4 2" xfId="1908" xr:uid="{00000000-0005-0000-0000-000073070000}"/>
    <cellStyle name="Ênfase4 2 2" xfId="1909" xr:uid="{00000000-0005-0000-0000-000074070000}"/>
    <cellStyle name="Ênfase4 2 2 2" xfId="1910" xr:uid="{00000000-0005-0000-0000-000075070000}"/>
    <cellStyle name="Ênfase4 2 3" xfId="1911" xr:uid="{00000000-0005-0000-0000-000076070000}"/>
    <cellStyle name="Ênfase4 2 4" xfId="1912" xr:uid="{00000000-0005-0000-0000-000077070000}"/>
    <cellStyle name="Ênfase4 2 5" xfId="1913" xr:uid="{00000000-0005-0000-0000-000078070000}"/>
    <cellStyle name="Ênfase4 2 6" xfId="1914" xr:uid="{00000000-0005-0000-0000-000079070000}"/>
    <cellStyle name="Ênfase4 2 7" xfId="1915" xr:uid="{00000000-0005-0000-0000-00007A070000}"/>
    <cellStyle name="Ênfase4 20" xfId="1916" xr:uid="{00000000-0005-0000-0000-00007B070000}"/>
    <cellStyle name="Ênfase4 21" xfId="1917" xr:uid="{00000000-0005-0000-0000-00007C070000}"/>
    <cellStyle name="Ênfase4 22" xfId="1918" xr:uid="{00000000-0005-0000-0000-00007D070000}"/>
    <cellStyle name="Ênfase4 23" xfId="1919" xr:uid="{00000000-0005-0000-0000-00007E070000}"/>
    <cellStyle name="Ênfase4 24" xfId="1920" xr:uid="{00000000-0005-0000-0000-00007F070000}"/>
    <cellStyle name="Ênfase4 25" xfId="1921" xr:uid="{00000000-0005-0000-0000-000080070000}"/>
    <cellStyle name="Ênfase4 26" xfId="1922" xr:uid="{00000000-0005-0000-0000-000081070000}"/>
    <cellStyle name="Ênfase4 27" xfId="1923" xr:uid="{00000000-0005-0000-0000-000082070000}"/>
    <cellStyle name="Ênfase4 28" xfId="1924" xr:uid="{00000000-0005-0000-0000-000083070000}"/>
    <cellStyle name="Ênfase4 29" xfId="1925" xr:uid="{00000000-0005-0000-0000-000084070000}"/>
    <cellStyle name="Ênfase4 3" xfId="1926" xr:uid="{00000000-0005-0000-0000-000085070000}"/>
    <cellStyle name="Ênfase4 30" xfId="1927" xr:uid="{00000000-0005-0000-0000-000086070000}"/>
    <cellStyle name="Ênfase4 31" xfId="1928" xr:uid="{00000000-0005-0000-0000-000087070000}"/>
    <cellStyle name="Ênfase4 32" xfId="1929" xr:uid="{00000000-0005-0000-0000-000088070000}"/>
    <cellStyle name="Ênfase4 33" xfId="1930" xr:uid="{00000000-0005-0000-0000-000089070000}"/>
    <cellStyle name="Ênfase4 34" xfId="1931" xr:uid="{00000000-0005-0000-0000-00008A070000}"/>
    <cellStyle name="Ênfase4 35" xfId="1932" xr:uid="{00000000-0005-0000-0000-00008B070000}"/>
    <cellStyle name="Ênfase4 36" xfId="1933" xr:uid="{00000000-0005-0000-0000-00008C070000}"/>
    <cellStyle name="Ênfase4 37" xfId="1934" xr:uid="{00000000-0005-0000-0000-00008D070000}"/>
    <cellStyle name="Ênfase4 38" xfId="1935" xr:uid="{00000000-0005-0000-0000-00008E070000}"/>
    <cellStyle name="Ênfase4 39" xfId="1936" xr:uid="{00000000-0005-0000-0000-00008F070000}"/>
    <cellStyle name="Ênfase4 4" xfId="1937" xr:uid="{00000000-0005-0000-0000-000090070000}"/>
    <cellStyle name="Ênfase4 40" xfId="1938" xr:uid="{00000000-0005-0000-0000-000091070000}"/>
    <cellStyle name="Ênfase4 41" xfId="1939" xr:uid="{00000000-0005-0000-0000-000092070000}"/>
    <cellStyle name="Ênfase4 42" xfId="1940" xr:uid="{00000000-0005-0000-0000-000093070000}"/>
    <cellStyle name="Ênfase4 43" xfId="1941" xr:uid="{00000000-0005-0000-0000-000094070000}"/>
    <cellStyle name="Ênfase4 44" xfId="1942" xr:uid="{00000000-0005-0000-0000-000095070000}"/>
    <cellStyle name="Ênfase4 45" xfId="1943" xr:uid="{00000000-0005-0000-0000-000096070000}"/>
    <cellStyle name="Ênfase4 46" xfId="1944" xr:uid="{00000000-0005-0000-0000-000097070000}"/>
    <cellStyle name="Ênfase4 47" xfId="1945" xr:uid="{00000000-0005-0000-0000-000098070000}"/>
    <cellStyle name="Ênfase4 48" xfId="1946" xr:uid="{00000000-0005-0000-0000-000099070000}"/>
    <cellStyle name="Ênfase4 49" xfId="1947" xr:uid="{00000000-0005-0000-0000-00009A070000}"/>
    <cellStyle name="Ênfase4 5" xfId="1948" xr:uid="{00000000-0005-0000-0000-00009B070000}"/>
    <cellStyle name="Ênfase4 50" xfId="1949" xr:uid="{00000000-0005-0000-0000-00009C070000}"/>
    <cellStyle name="Ênfase4 51" xfId="1950" xr:uid="{00000000-0005-0000-0000-00009D070000}"/>
    <cellStyle name="Ênfase4 52" xfId="1951" xr:uid="{00000000-0005-0000-0000-00009E070000}"/>
    <cellStyle name="Ênfase4 53" xfId="1952" xr:uid="{00000000-0005-0000-0000-00009F070000}"/>
    <cellStyle name="Ênfase4 54" xfId="1953" xr:uid="{00000000-0005-0000-0000-0000A0070000}"/>
    <cellStyle name="Ênfase4 6" xfId="1954" xr:uid="{00000000-0005-0000-0000-0000A1070000}"/>
    <cellStyle name="Ênfase4 7" xfId="1955" xr:uid="{00000000-0005-0000-0000-0000A2070000}"/>
    <cellStyle name="Ênfase4 8" xfId="1956" xr:uid="{00000000-0005-0000-0000-0000A3070000}"/>
    <cellStyle name="Ênfase4 9" xfId="1957" xr:uid="{00000000-0005-0000-0000-0000A4070000}"/>
    <cellStyle name="Ênfase5 10" xfId="1958" xr:uid="{00000000-0005-0000-0000-0000A5070000}"/>
    <cellStyle name="Ênfase5 11" xfId="1959" xr:uid="{00000000-0005-0000-0000-0000A6070000}"/>
    <cellStyle name="Ênfase5 12" xfId="1960" xr:uid="{00000000-0005-0000-0000-0000A7070000}"/>
    <cellStyle name="Ênfase5 13" xfId="1961" xr:uid="{00000000-0005-0000-0000-0000A8070000}"/>
    <cellStyle name="Ênfase5 14" xfId="1962" xr:uid="{00000000-0005-0000-0000-0000A9070000}"/>
    <cellStyle name="Ênfase5 15" xfId="1963" xr:uid="{00000000-0005-0000-0000-0000AA070000}"/>
    <cellStyle name="Ênfase5 16" xfId="1964" xr:uid="{00000000-0005-0000-0000-0000AB070000}"/>
    <cellStyle name="Ênfase5 17" xfId="1965" xr:uid="{00000000-0005-0000-0000-0000AC070000}"/>
    <cellStyle name="Ênfase5 18" xfId="1966" xr:uid="{00000000-0005-0000-0000-0000AD070000}"/>
    <cellStyle name="Ênfase5 19" xfId="1967" xr:uid="{00000000-0005-0000-0000-0000AE070000}"/>
    <cellStyle name="Ênfase5 2" xfId="1968" xr:uid="{00000000-0005-0000-0000-0000AF070000}"/>
    <cellStyle name="Ênfase5 2 2" xfId="1969" xr:uid="{00000000-0005-0000-0000-0000B0070000}"/>
    <cellStyle name="Ênfase5 2 2 2" xfId="1970" xr:uid="{00000000-0005-0000-0000-0000B1070000}"/>
    <cellStyle name="Ênfase5 2 3" xfId="1971" xr:uid="{00000000-0005-0000-0000-0000B2070000}"/>
    <cellStyle name="Ênfase5 2 4" xfId="1972" xr:uid="{00000000-0005-0000-0000-0000B3070000}"/>
    <cellStyle name="Ênfase5 2 5" xfId="1973" xr:uid="{00000000-0005-0000-0000-0000B4070000}"/>
    <cellStyle name="Ênfase5 2 6" xfId="1974" xr:uid="{00000000-0005-0000-0000-0000B5070000}"/>
    <cellStyle name="Ênfase5 2 7" xfId="1975" xr:uid="{00000000-0005-0000-0000-0000B6070000}"/>
    <cellStyle name="Ênfase5 20" xfId="1976" xr:uid="{00000000-0005-0000-0000-0000B7070000}"/>
    <cellStyle name="Ênfase5 21" xfId="1977" xr:uid="{00000000-0005-0000-0000-0000B8070000}"/>
    <cellStyle name="Ênfase5 22" xfId="1978" xr:uid="{00000000-0005-0000-0000-0000B9070000}"/>
    <cellStyle name="Ênfase5 23" xfId="1979" xr:uid="{00000000-0005-0000-0000-0000BA070000}"/>
    <cellStyle name="Ênfase5 24" xfId="1980" xr:uid="{00000000-0005-0000-0000-0000BB070000}"/>
    <cellStyle name="Ênfase5 25" xfId="1981" xr:uid="{00000000-0005-0000-0000-0000BC070000}"/>
    <cellStyle name="Ênfase5 26" xfId="1982" xr:uid="{00000000-0005-0000-0000-0000BD070000}"/>
    <cellStyle name="Ênfase5 27" xfId="1983" xr:uid="{00000000-0005-0000-0000-0000BE070000}"/>
    <cellStyle name="Ênfase5 28" xfId="1984" xr:uid="{00000000-0005-0000-0000-0000BF070000}"/>
    <cellStyle name="Ênfase5 29" xfId="1985" xr:uid="{00000000-0005-0000-0000-0000C0070000}"/>
    <cellStyle name="Ênfase5 3" xfId="1986" xr:uid="{00000000-0005-0000-0000-0000C1070000}"/>
    <cellStyle name="Ênfase5 30" xfId="1987" xr:uid="{00000000-0005-0000-0000-0000C2070000}"/>
    <cellStyle name="Ênfase5 31" xfId="1988" xr:uid="{00000000-0005-0000-0000-0000C3070000}"/>
    <cellStyle name="Ênfase5 32" xfId="1989" xr:uid="{00000000-0005-0000-0000-0000C4070000}"/>
    <cellStyle name="Ênfase5 33" xfId="1990" xr:uid="{00000000-0005-0000-0000-0000C5070000}"/>
    <cellStyle name="Ênfase5 34" xfId="1991" xr:uid="{00000000-0005-0000-0000-0000C6070000}"/>
    <cellStyle name="Ênfase5 35" xfId="1992" xr:uid="{00000000-0005-0000-0000-0000C7070000}"/>
    <cellStyle name="Ênfase5 36" xfId="1993" xr:uid="{00000000-0005-0000-0000-0000C8070000}"/>
    <cellStyle name="Ênfase5 37" xfId="1994" xr:uid="{00000000-0005-0000-0000-0000C9070000}"/>
    <cellStyle name="Ênfase5 38" xfId="1995" xr:uid="{00000000-0005-0000-0000-0000CA070000}"/>
    <cellStyle name="Ênfase5 39" xfId="1996" xr:uid="{00000000-0005-0000-0000-0000CB070000}"/>
    <cellStyle name="Ênfase5 4" xfId="1997" xr:uid="{00000000-0005-0000-0000-0000CC070000}"/>
    <cellStyle name="Ênfase5 40" xfId="1998" xr:uid="{00000000-0005-0000-0000-0000CD070000}"/>
    <cellStyle name="Ênfase5 41" xfId="1999" xr:uid="{00000000-0005-0000-0000-0000CE070000}"/>
    <cellStyle name="Ênfase5 42" xfId="2000" xr:uid="{00000000-0005-0000-0000-0000CF070000}"/>
    <cellStyle name="Ênfase5 43" xfId="2001" xr:uid="{00000000-0005-0000-0000-0000D0070000}"/>
    <cellStyle name="Ênfase5 44" xfId="2002" xr:uid="{00000000-0005-0000-0000-0000D1070000}"/>
    <cellStyle name="Ênfase5 45" xfId="2003" xr:uid="{00000000-0005-0000-0000-0000D2070000}"/>
    <cellStyle name="Ênfase5 46" xfId="2004" xr:uid="{00000000-0005-0000-0000-0000D3070000}"/>
    <cellStyle name="Ênfase5 47" xfId="2005" xr:uid="{00000000-0005-0000-0000-0000D4070000}"/>
    <cellStyle name="Ênfase5 48" xfId="2006" xr:uid="{00000000-0005-0000-0000-0000D5070000}"/>
    <cellStyle name="Ênfase5 49" xfId="2007" xr:uid="{00000000-0005-0000-0000-0000D6070000}"/>
    <cellStyle name="Ênfase5 5" xfId="2008" xr:uid="{00000000-0005-0000-0000-0000D7070000}"/>
    <cellStyle name="Ênfase5 50" xfId="2009" xr:uid="{00000000-0005-0000-0000-0000D8070000}"/>
    <cellStyle name="Ênfase5 51" xfId="2010" xr:uid="{00000000-0005-0000-0000-0000D9070000}"/>
    <cellStyle name="Ênfase5 52" xfId="2011" xr:uid="{00000000-0005-0000-0000-0000DA070000}"/>
    <cellStyle name="Ênfase5 53" xfId="2012" xr:uid="{00000000-0005-0000-0000-0000DB070000}"/>
    <cellStyle name="Ênfase5 54" xfId="2013" xr:uid="{00000000-0005-0000-0000-0000DC070000}"/>
    <cellStyle name="Ênfase5 6" xfId="2014" xr:uid="{00000000-0005-0000-0000-0000DD070000}"/>
    <cellStyle name="Ênfase5 7" xfId="2015" xr:uid="{00000000-0005-0000-0000-0000DE070000}"/>
    <cellStyle name="Ênfase5 8" xfId="2016" xr:uid="{00000000-0005-0000-0000-0000DF070000}"/>
    <cellStyle name="Ênfase5 9" xfId="2017" xr:uid="{00000000-0005-0000-0000-0000E0070000}"/>
    <cellStyle name="Ênfase6 10" xfId="2018" xr:uid="{00000000-0005-0000-0000-0000E1070000}"/>
    <cellStyle name="Ênfase6 11" xfId="2019" xr:uid="{00000000-0005-0000-0000-0000E2070000}"/>
    <cellStyle name="Ênfase6 12" xfId="2020" xr:uid="{00000000-0005-0000-0000-0000E3070000}"/>
    <cellStyle name="Ênfase6 13" xfId="2021" xr:uid="{00000000-0005-0000-0000-0000E4070000}"/>
    <cellStyle name="Ênfase6 14" xfId="2022" xr:uid="{00000000-0005-0000-0000-0000E5070000}"/>
    <cellStyle name="Ênfase6 15" xfId="2023" xr:uid="{00000000-0005-0000-0000-0000E6070000}"/>
    <cellStyle name="Ênfase6 16" xfId="2024" xr:uid="{00000000-0005-0000-0000-0000E7070000}"/>
    <cellStyle name="Ênfase6 17" xfId="2025" xr:uid="{00000000-0005-0000-0000-0000E8070000}"/>
    <cellStyle name="Ênfase6 18" xfId="2026" xr:uid="{00000000-0005-0000-0000-0000E9070000}"/>
    <cellStyle name="Ênfase6 19" xfId="2027" xr:uid="{00000000-0005-0000-0000-0000EA070000}"/>
    <cellStyle name="Ênfase6 2" xfId="2028" xr:uid="{00000000-0005-0000-0000-0000EB070000}"/>
    <cellStyle name="Ênfase6 2 2" xfId="2029" xr:uid="{00000000-0005-0000-0000-0000EC070000}"/>
    <cellStyle name="Ênfase6 2 2 2" xfId="2030" xr:uid="{00000000-0005-0000-0000-0000ED070000}"/>
    <cellStyle name="Ênfase6 2 3" xfId="2031" xr:uid="{00000000-0005-0000-0000-0000EE070000}"/>
    <cellStyle name="Ênfase6 2 4" xfId="2032" xr:uid="{00000000-0005-0000-0000-0000EF070000}"/>
    <cellStyle name="Ênfase6 2 5" xfId="2033" xr:uid="{00000000-0005-0000-0000-0000F0070000}"/>
    <cellStyle name="Ênfase6 2 6" xfId="2034" xr:uid="{00000000-0005-0000-0000-0000F1070000}"/>
    <cellStyle name="Ênfase6 2 7" xfId="2035" xr:uid="{00000000-0005-0000-0000-0000F2070000}"/>
    <cellStyle name="Ênfase6 20" xfId="2036" xr:uid="{00000000-0005-0000-0000-0000F3070000}"/>
    <cellStyle name="Ênfase6 21" xfId="2037" xr:uid="{00000000-0005-0000-0000-0000F4070000}"/>
    <cellStyle name="Ênfase6 22" xfId="2038" xr:uid="{00000000-0005-0000-0000-0000F5070000}"/>
    <cellStyle name="Ênfase6 23" xfId="2039" xr:uid="{00000000-0005-0000-0000-0000F6070000}"/>
    <cellStyle name="Ênfase6 24" xfId="2040" xr:uid="{00000000-0005-0000-0000-0000F7070000}"/>
    <cellStyle name="Ênfase6 25" xfId="2041" xr:uid="{00000000-0005-0000-0000-0000F8070000}"/>
    <cellStyle name="Ênfase6 26" xfId="2042" xr:uid="{00000000-0005-0000-0000-0000F9070000}"/>
    <cellStyle name="Ênfase6 27" xfId="2043" xr:uid="{00000000-0005-0000-0000-0000FA070000}"/>
    <cellStyle name="Ênfase6 28" xfId="2044" xr:uid="{00000000-0005-0000-0000-0000FB070000}"/>
    <cellStyle name="Ênfase6 29" xfId="2045" xr:uid="{00000000-0005-0000-0000-0000FC070000}"/>
    <cellStyle name="Ênfase6 3" xfId="2046" xr:uid="{00000000-0005-0000-0000-0000FD070000}"/>
    <cellStyle name="Ênfase6 30" xfId="2047" xr:uid="{00000000-0005-0000-0000-0000FE070000}"/>
    <cellStyle name="Ênfase6 31" xfId="2048" xr:uid="{00000000-0005-0000-0000-0000FF070000}"/>
    <cellStyle name="Ênfase6 32" xfId="2049" xr:uid="{00000000-0005-0000-0000-000000080000}"/>
    <cellStyle name="Ênfase6 33" xfId="2050" xr:uid="{00000000-0005-0000-0000-000001080000}"/>
    <cellStyle name="Ênfase6 34" xfId="2051" xr:uid="{00000000-0005-0000-0000-000002080000}"/>
    <cellStyle name="Ênfase6 35" xfId="2052" xr:uid="{00000000-0005-0000-0000-000003080000}"/>
    <cellStyle name="Ênfase6 36" xfId="2053" xr:uid="{00000000-0005-0000-0000-000004080000}"/>
    <cellStyle name="Ênfase6 37" xfId="2054" xr:uid="{00000000-0005-0000-0000-000005080000}"/>
    <cellStyle name="Ênfase6 38" xfId="2055" xr:uid="{00000000-0005-0000-0000-000006080000}"/>
    <cellStyle name="Ênfase6 39" xfId="2056" xr:uid="{00000000-0005-0000-0000-000007080000}"/>
    <cellStyle name="Ênfase6 4" xfId="2057" xr:uid="{00000000-0005-0000-0000-000008080000}"/>
    <cellStyle name="Ênfase6 40" xfId="2058" xr:uid="{00000000-0005-0000-0000-000009080000}"/>
    <cellStyle name="Ênfase6 41" xfId="2059" xr:uid="{00000000-0005-0000-0000-00000A080000}"/>
    <cellStyle name="Ênfase6 42" xfId="2060" xr:uid="{00000000-0005-0000-0000-00000B080000}"/>
    <cellStyle name="Ênfase6 43" xfId="2061" xr:uid="{00000000-0005-0000-0000-00000C080000}"/>
    <cellStyle name="Ênfase6 44" xfId="2062" xr:uid="{00000000-0005-0000-0000-00000D080000}"/>
    <cellStyle name="Ênfase6 45" xfId="2063" xr:uid="{00000000-0005-0000-0000-00000E080000}"/>
    <cellStyle name="Ênfase6 46" xfId="2064" xr:uid="{00000000-0005-0000-0000-00000F080000}"/>
    <cellStyle name="Ênfase6 47" xfId="2065" xr:uid="{00000000-0005-0000-0000-000010080000}"/>
    <cellStyle name="Ênfase6 48" xfId="2066" xr:uid="{00000000-0005-0000-0000-000011080000}"/>
    <cellStyle name="Ênfase6 49" xfId="2067" xr:uid="{00000000-0005-0000-0000-000012080000}"/>
    <cellStyle name="Ênfase6 5" xfId="2068" xr:uid="{00000000-0005-0000-0000-000013080000}"/>
    <cellStyle name="Ênfase6 50" xfId="2069" xr:uid="{00000000-0005-0000-0000-000014080000}"/>
    <cellStyle name="Ênfase6 51" xfId="2070" xr:uid="{00000000-0005-0000-0000-000015080000}"/>
    <cellStyle name="Ênfase6 52" xfId="2071" xr:uid="{00000000-0005-0000-0000-000016080000}"/>
    <cellStyle name="Ênfase6 53" xfId="2072" xr:uid="{00000000-0005-0000-0000-000017080000}"/>
    <cellStyle name="Ênfase6 54" xfId="2073" xr:uid="{00000000-0005-0000-0000-000018080000}"/>
    <cellStyle name="Ênfase6 6" xfId="2074" xr:uid="{00000000-0005-0000-0000-000019080000}"/>
    <cellStyle name="Ênfase6 7" xfId="2075" xr:uid="{00000000-0005-0000-0000-00001A080000}"/>
    <cellStyle name="Ênfase6 8" xfId="2076" xr:uid="{00000000-0005-0000-0000-00001B080000}"/>
    <cellStyle name="Ênfase6 9" xfId="2077" xr:uid="{00000000-0005-0000-0000-00001C080000}"/>
    <cellStyle name="Entrada 10" xfId="2078" xr:uid="{00000000-0005-0000-0000-00001D080000}"/>
    <cellStyle name="Entrada 11" xfId="2079" xr:uid="{00000000-0005-0000-0000-00001E080000}"/>
    <cellStyle name="Entrada 12" xfId="2080" xr:uid="{00000000-0005-0000-0000-00001F080000}"/>
    <cellStyle name="Entrada 13" xfId="2081" xr:uid="{00000000-0005-0000-0000-000020080000}"/>
    <cellStyle name="Entrada 14" xfId="2082" xr:uid="{00000000-0005-0000-0000-000021080000}"/>
    <cellStyle name="Entrada 15" xfId="2083" xr:uid="{00000000-0005-0000-0000-000022080000}"/>
    <cellStyle name="Entrada 16" xfId="2084" xr:uid="{00000000-0005-0000-0000-000023080000}"/>
    <cellStyle name="Entrada 17" xfId="2085" xr:uid="{00000000-0005-0000-0000-000024080000}"/>
    <cellStyle name="Entrada 18" xfId="2086" xr:uid="{00000000-0005-0000-0000-000025080000}"/>
    <cellStyle name="Entrada 19" xfId="2087" xr:uid="{00000000-0005-0000-0000-000026080000}"/>
    <cellStyle name="Entrada 2" xfId="2088" xr:uid="{00000000-0005-0000-0000-000027080000}"/>
    <cellStyle name="Entrada 2 2" xfId="2089" xr:uid="{00000000-0005-0000-0000-000028080000}"/>
    <cellStyle name="Entrada 2 3" xfId="2090" xr:uid="{00000000-0005-0000-0000-000029080000}"/>
    <cellStyle name="Entrada 2 4" xfId="2091" xr:uid="{00000000-0005-0000-0000-00002A080000}"/>
    <cellStyle name="Entrada 2 5" xfId="2092" xr:uid="{00000000-0005-0000-0000-00002B080000}"/>
    <cellStyle name="Entrada 2 6" xfId="2093" xr:uid="{00000000-0005-0000-0000-00002C080000}"/>
    <cellStyle name="Entrada 2 7" xfId="2094" xr:uid="{00000000-0005-0000-0000-00002D080000}"/>
    <cellStyle name="Entrada 20" xfId="2095" xr:uid="{00000000-0005-0000-0000-00002E080000}"/>
    <cellStyle name="Entrada 21" xfId="2096" xr:uid="{00000000-0005-0000-0000-00002F080000}"/>
    <cellStyle name="Entrada 22" xfId="2097" xr:uid="{00000000-0005-0000-0000-000030080000}"/>
    <cellStyle name="Entrada 23" xfId="2098" xr:uid="{00000000-0005-0000-0000-000031080000}"/>
    <cellStyle name="Entrada 24" xfId="2099" xr:uid="{00000000-0005-0000-0000-000032080000}"/>
    <cellStyle name="Entrada 25" xfId="2100" xr:uid="{00000000-0005-0000-0000-000033080000}"/>
    <cellStyle name="Entrada 26" xfId="2101" xr:uid="{00000000-0005-0000-0000-000034080000}"/>
    <cellStyle name="Entrada 27" xfId="2102" xr:uid="{00000000-0005-0000-0000-000035080000}"/>
    <cellStyle name="Entrada 28" xfId="2103" xr:uid="{00000000-0005-0000-0000-000036080000}"/>
    <cellStyle name="Entrada 29" xfId="2104" xr:uid="{00000000-0005-0000-0000-000037080000}"/>
    <cellStyle name="Entrada 3" xfId="2105" xr:uid="{00000000-0005-0000-0000-000038080000}"/>
    <cellStyle name="Entrada 30" xfId="2106" xr:uid="{00000000-0005-0000-0000-000039080000}"/>
    <cellStyle name="Entrada 31" xfId="2107" xr:uid="{00000000-0005-0000-0000-00003A080000}"/>
    <cellStyle name="Entrada 32" xfId="2108" xr:uid="{00000000-0005-0000-0000-00003B080000}"/>
    <cellStyle name="Entrada 33" xfId="2109" xr:uid="{00000000-0005-0000-0000-00003C080000}"/>
    <cellStyle name="Entrada 34" xfId="2110" xr:uid="{00000000-0005-0000-0000-00003D080000}"/>
    <cellStyle name="Entrada 35" xfId="2111" xr:uid="{00000000-0005-0000-0000-00003E080000}"/>
    <cellStyle name="Entrada 36" xfId="2112" xr:uid="{00000000-0005-0000-0000-00003F080000}"/>
    <cellStyle name="Entrada 37" xfId="2113" xr:uid="{00000000-0005-0000-0000-000040080000}"/>
    <cellStyle name="Entrada 38" xfId="2114" xr:uid="{00000000-0005-0000-0000-000041080000}"/>
    <cellStyle name="Entrada 39" xfId="2115" xr:uid="{00000000-0005-0000-0000-000042080000}"/>
    <cellStyle name="Entrada 4" xfId="2116" xr:uid="{00000000-0005-0000-0000-000043080000}"/>
    <cellStyle name="Entrada 40" xfId="2117" xr:uid="{00000000-0005-0000-0000-000044080000}"/>
    <cellStyle name="Entrada 41" xfId="2118" xr:uid="{00000000-0005-0000-0000-000045080000}"/>
    <cellStyle name="Entrada 42" xfId="2119" xr:uid="{00000000-0005-0000-0000-000046080000}"/>
    <cellStyle name="Entrada 43" xfId="2120" xr:uid="{00000000-0005-0000-0000-000047080000}"/>
    <cellStyle name="Entrada 44" xfId="2121" xr:uid="{00000000-0005-0000-0000-000048080000}"/>
    <cellStyle name="Entrada 45" xfId="2122" xr:uid="{00000000-0005-0000-0000-000049080000}"/>
    <cellStyle name="Entrada 46" xfId="2123" xr:uid="{00000000-0005-0000-0000-00004A080000}"/>
    <cellStyle name="Entrada 47" xfId="2124" xr:uid="{00000000-0005-0000-0000-00004B080000}"/>
    <cellStyle name="Entrada 48" xfId="2125" xr:uid="{00000000-0005-0000-0000-00004C080000}"/>
    <cellStyle name="Entrada 49" xfId="2126" xr:uid="{00000000-0005-0000-0000-00004D080000}"/>
    <cellStyle name="Entrada 5" xfId="2127" xr:uid="{00000000-0005-0000-0000-00004E080000}"/>
    <cellStyle name="Entrada 50" xfId="2128" xr:uid="{00000000-0005-0000-0000-00004F080000}"/>
    <cellStyle name="Entrada 51" xfId="2129" xr:uid="{00000000-0005-0000-0000-000050080000}"/>
    <cellStyle name="Entrada 52" xfId="2130" xr:uid="{00000000-0005-0000-0000-000051080000}"/>
    <cellStyle name="Entrada 53" xfId="2131" xr:uid="{00000000-0005-0000-0000-000052080000}"/>
    <cellStyle name="Entrada 54" xfId="2132" xr:uid="{00000000-0005-0000-0000-000053080000}"/>
    <cellStyle name="Entrada 6" xfId="2133" xr:uid="{00000000-0005-0000-0000-000054080000}"/>
    <cellStyle name="Entrada 7" xfId="2134" xr:uid="{00000000-0005-0000-0000-000055080000}"/>
    <cellStyle name="Entrada 8" xfId="2135" xr:uid="{00000000-0005-0000-0000-000056080000}"/>
    <cellStyle name="Entrada 9" xfId="2136" xr:uid="{00000000-0005-0000-0000-000057080000}"/>
    <cellStyle name="Error" xfId="2137" xr:uid="{00000000-0005-0000-0000-000058080000}"/>
    <cellStyle name="Error 10" xfId="2138" xr:uid="{00000000-0005-0000-0000-000059080000}"/>
    <cellStyle name="Error 11" xfId="2139" xr:uid="{00000000-0005-0000-0000-00005A080000}"/>
    <cellStyle name="Error 12" xfId="2140" xr:uid="{00000000-0005-0000-0000-00005B080000}"/>
    <cellStyle name="Error 13" xfId="2141" xr:uid="{00000000-0005-0000-0000-00005C080000}"/>
    <cellStyle name="Error 14" xfId="2142" xr:uid="{00000000-0005-0000-0000-00005D080000}"/>
    <cellStyle name="Error 15" xfId="2143" xr:uid="{00000000-0005-0000-0000-00005E080000}"/>
    <cellStyle name="Error 16" xfId="2144" xr:uid="{00000000-0005-0000-0000-00005F080000}"/>
    <cellStyle name="Error 17" xfId="2145" xr:uid="{00000000-0005-0000-0000-000060080000}"/>
    <cellStyle name="Error 18" xfId="2146" xr:uid="{00000000-0005-0000-0000-000061080000}"/>
    <cellStyle name="Error 19" xfId="2147" xr:uid="{00000000-0005-0000-0000-000062080000}"/>
    <cellStyle name="Error 2" xfId="2148" xr:uid="{00000000-0005-0000-0000-000063080000}"/>
    <cellStyle name="Error 2 10" xfId="2149" xr:uid="{00000000-0005-0000-0000-000064080000}"/>
    <cellStyle name="Error 2 11" xfId="2150" xr:uid="{00000000-0005-0000-0000-000065080000}"/>
    <cellStyle name="Error 2 12" xfId="2151" xr:uid="{00000000-0005-0000-0000-000066080000}"/>
    <cellStyle name="Error 2 13" xfId="2152" xr:uid="{00000000-0005-0000-0000-000067080000}"/>
    <cellStyle name="Error 2 14" xfId="2153" xr:uid="{00000000-0005-0000-0000-000068080000}"/>
    <cellStyle name="Error 2 15" xfId="2154" xr:uid="{00000000-0005-0000-0000-000069080000}"/>
    <cellStyle name="Error 2 2" xfId="2155" xr:uid="{00000000-0005-0000-0000-00006A080000}"/>
    <cellStyle name="Error 2 3" xfId="2156" xr:uid="{00000000-0005-0000-0000-00006B080000}"/>
    <cellStyle name="Error 2 4" xfId="2157" xr:uid="{00000000-0005-0000-0000-00006C080000}"/>
    <cellStyle name="Error 2 5" xfId="2158" xr:uid="{00000000-0005-0000-0000-00006D080000}"/>
    <cellStyle name="Error 2 6" xfId="2159" xr:uid="{00000000-0005-0000-0000-00006E080000}"/>
    <cellStyle name="Error 2 7" xfId="2160" xr:uid="{00000000-0005-0000-0000-00006F080000}"/>
    <cellStyle name="Error 2 8" xfId="2161" xr:uid="{00000000-0005-0000-0000-000070080000}"/>
    <cellStyle name="Error 2 9" xfId="2162" xr:uid="{00000000-0005-0000-0000-000071080000}"/>
    <cellStyle name="Error 20" xfId="2163" xr:uid="{00000000-0005-0000-0000-000072080000}"/>
    <cellStyle name="Error 21" xfId="2164" xr:uid="{00000000-0005-0000-0000-000073080000}"/>
    <cellStyle name="Error 22" xfId="2165" xr:uid="{00000000-0005-0000-0000-000074080000}"/>
    <cellStyle name="Error 23" xfId="2166" xr:uid="{00000000-0005-0000-0000-000075080000}"/>
    <cellStyle name="Error 24" xfId="2167" xr:uid="{00000000-0005-0000-0000-000076080000}"/>
    <cellStyle name="Error 25" xfId="2168" xr:uid="{00000000-0005-0000-0000-000077080000}"/>
    <cellStyle name="Error 26" xfId="2169" xr:uid="{00000000-0005-0000-0000-000078080000}"/>
    <cellStyle name="Error 27" xfId="2170" xr:uid="{00000000-0005-0000-0000-000079080000}"/>
    <cellStyle name="Error 28" xfId="2171" xr:uid="{00000000-0005-0000-0000-00007A080000}"/>
    <cellStyle name="Error 29" xfId="2172" xr:uid="{00000000-0005-0000-0000-00007B080000}"/>
    <cellStyle name="Error 3" xfId="2173" xr:uid="{00000000-0005-0000-0000-00007C080000}"/>
    <cellStyle name="Error 30" xfId="2174" xr:uid="{00000000-0005-0000-0000-00007D080000}"/>
    <cellStyle name="Error 31" xfId="2175" xr:uid="{00000000-0005-0000-0000-00007E080000}"/>
    <cellStyle name="Error 32" xfId="2176" xr:uid="{00000000-0005-0000-0000-00007F080000}"/>
    <cellStyle name="Error 33" xfId="2177" xr:uid="{00000000-0005-0000-0000-000080080000}"/>
    <cellStyle name="Error 34" xfId="2178" xr:uid="{00000000-0005-0000-0000-000081080000}"/>
    <cellStyle name="Error 35" xfId="2179" xr:uid="{00000000-0005-0000-0000-000082080000}"/>
    <cellStyle name="Error 36" xfId="2180" xr:uid="{00000000-0005-0000-0000-000083080000}"/>
    <cellStyle name="Error 37" xfId="2181" xr:uid="{00000000-0005-0000-0000-000084080000}"/>
    <cellStyle name="Error 38" xfId="2182" xr:uid="{00000000-0005-0000-0000-000085080000}"/>
    <cellStyle name="Error 39" xfId="2183" xr:uid="{00000000-0005-0000-0000-000086080000}"/>
    <cellStyle name="Error 4" xfId="2184" xr:uid="{00000000-0005-0000-0000-000087080000}"/>
    <cellStyle name="Error 40" xfId="2185" xr:uid="{00000000-0005-0000-0000-000088080000}"/>
    <cellStyle name="Error 41" xfId="2186" xr:uid="{00000000-0005-0000-0000-000089080000}"/>
    <cellStyle name="Error 42" xfId="2187" xr:uid="{00000000-0005-0000-0000-00008A080000}"/>
    <cellStyle name="Error 43" xfId="2188" xr:uid="{00000000-0005-0000-0000-00008B080000}"/>
    <cellStyle name="Error 44" xfId="2189" xr:uid="{00000000-0005-0000-0000-00008C080000}"/>
    <cellStyle name="Error 45" xfId="2190" xr:uid="{00000000-0005-0000-0000-00008D080000}"/>
    <cellStyle name="Error 46" xfId="2191" xr:uid="{00000000-0005-0000-0000-00008E080000}"/>
    <cellStyle name="Error 47" xfId="2192" xr:uid="{00000000-0005-0000-0000-00008F080000}"/>
    <cellStyle name="Error 48" xfId="2193" xr:uid="{00000000-0005-0000-0000-000090080000}"/>
    <cellStyle name="Error 49" xfId="2194" xr:uid="{00000000-0005-0000-0000-000091080000}"/>
    <cellStyle name="Error 5" xfId="2195" xr:uid="{00000000-0005-0000-0000-000092080000}"/>
    <cellStyle name="Error 50" xfId="2196" xr:uid="{00000000-0005-0000-0000-000093080000}"/>
    <cellStyle name="Error 51" xfId="2197" xr:uid="{00000000-0005-0000-0000-000094080000}"/>
    <cellStyle name="Error 52" xfId="2198" xr:uid="{00000000-0005-0000-0000-000095080000}"/>
    <cellStyle name="Error 53" xfId="2199" xr:uid="{00000000-0005-0000-0000-000096080000}"/>
    <cellStyle name="Error 54" xfId="2200" xr:uid="{00000000-0005-0000-0000-000097080000}"/>
    <cellStyle name="Error 55" xfId="2201" xr:uid="{00000000-0005-0000-0000-000098080000}"/>
    <cellStyle name="Error 56" xfId="2202" xr:uid="{00000000-0005-0000-0000-000099080000}"/>
    <cellStyle name="Error 57" xfId="2203" xr:uid="{00000000-0005-0000-0000-00009A080000}"/>
    <cellStyle name="Error 58" xfId="2204" xr:uid="{00000000-0005-0000-0000-00009B080000}"/>
    <cellStyle name="Error 59" xfId="2205" xr:uid="{00000000-0005-0000-0000-00009C080000}"/>
    <cellStyle name="Error 6" xfId="2206" xr:uid="{00000000-0005-0000-0000-00009D080000}"/>
    <cellStyle name="Error 60" xfId="2207" xr:uid="{00000000-0005-0000-0000-00009E080000}"/>
    <cellStyle name="Error 61" xfId="2208" xr:uid="{00000000-0005-0000-0000-00009F080000}"/>
    <cellStyle name="Error 62" xfId="2209" xr:uid="{00000000-0005-0000-0000-0000A0080000}"/>
    <cellStyle name="Error 63" xfId="2210" xr:uid="{00000000-0005-0000-0000-0000A1080000}"/>
    <cellStyle name="Error 64" xfId="2211" xr:uid="{00000000-0005-0000-0000-0000A2080000}"/>
    <cellStyle name="Error 65" xfId="2212" xr:uid="{00000000-0005-0000-0000-0000A3080000}"/>
    <cellStyle name="Error 66" xfId="2213" xr:uid="{00000000-0005-0000-0000-0000A4080000}"/>
    <cellStyle name="Error 67" xfId="2214" xr:uid="{00000000-0005-0000-0000-0000A5080000}"/>
    <cellStyle name="Error 7" xfId="2215" xr:uid="{00000000-0005-0000-0000-0000A6080000}"/>
    <cellStyle name="Error 8" xfId="2216" xr:uid="{00000000-0005-0000-0000-0000A7080000}"/>
    <cellStyle name="Error 9" xfId="2217" xr:uid="{00000000-0005-0000-0000-0000A8080000}"/>
    <cellStyle name="Footnote" xfId="2218" xr:uid="{00000000-0005-0000-0000-0000A9080000}"/>
    <cellStyle name="Footnote 10" xfId="2219" xr:uid="{00000000-0005-0000-0000-0000AA080000}"/>
    <cellStyle name="Footnote 11" xfId="2220" xr:uid="{00000000-0005-0000-0000-0000AB080000}"/>
    <cellStyle name="Footnote 12" xfId="2221" xr:uid="{00000000-0005-0000-0000-0000AC080000}"/>
    <cellStyle name="Footnote 13" xfId="2222" xr:uid="{00000000-0005-0000-0000-0000AD080000}"/>
    <cellStyle name="Footnote 14" xfId="2223" xr:uid="{00000000-0005-0000-0000-0000AE080000}"/>
    <cellStyle name="Footnote 15" xfId="2224" xr:uid="{00000000-0005-0000-0000-0000AF080000}"/>
    <cellStyle name="Footnote 16" xfId="2225" xr:uid="{00000000-0005-0000-0000-0000B0080000}"/>
    <cellStyle name="Footnote 17" xfId="2226" xr:uid="{00000000-0005-0000-0000-0000B1080000}"/>
    <cellStyle name="Footnote 18" xfId="2227" xr:uid="{00000000-0005-0000-0000-0000B2080000}"/>
    <cellStyle name="Footnote 19" xfId="2228" xr:uid="{00000000-0005-0000-0000-0000B3080000}"/>
    <cellStyle name="Footnote 2" xfId="2229" xr:uid="{00000000-0005-0000-0000-0000B4080000}"/>
    <cellStyle name="Footnote 2 10" xfId="2230" xr:uid="{00000000-0005-0000-0000-0000B5080000}"/>
    <cellStyle name="Footnote 2 11" xfId="2231" xr:uid="{00000000-0005-0000-0000-0000B6080000}"/>
    <cellStyle name="Footnote 2 12" xfId="2232" xr:uid="{00000000-0005-0000-0000-0000B7080000}"/>
    <cellStyle name="Footnote 2 13" xfId="2233" xr:uid="{00000000-0005-0000-0000-0000B8080000}"/>
    <cellStyle name="Footnote 2 14" xfId="2234" xr:uid="{00000000-0005-0000-0000-0000B9080000}"/>
    <cellStyle name="Footnote 2 15" xfId="2235" xr:uid="{00000000-0005-0000-0000-0000BA080000}"/>
    <cellStyle name="Footnote 2 2" xfId="2236" xr:uid="{00000000-0005-0000-0000-0000BB080000}"/>
    <cellStyle name="Footnote 2 3" xfId="2237" xr:uid="{00000000-0005-0000-0000-0000BC080000}"/>
    <cellStyle name="Footnote 2 4" xfId="2238" xr:uid="{00000000-0005-0000-0000-0000BD080000}"/>
    <cellStyle name="Footnote 2 5" xfId="2239" xr:uid="{00000000-0005-0000-0000-0000BE080000}"/>
    <cellStyle name="Footnote 2 6" xfId="2240" xr:uid="{00000000-0005-0000-0000-0000BF080000}"/>
    <cellStyle name="Footnote 2 7" xfId="2241" xr:uid="{00000000-0005-0000-0000-0000C0080000}"/>
    <cellStyle name="Footnote 2 8" xfId="2242" xr:uid="{00000000-0005-0000-0000-0000C1080000}"/>
    <cellStyle name="Footnote 2 9" xfId="2243" xr:uid="{00000000-0005-0000-0000-0000C2080000}"/>
    <cellStyle name="Footnote 20" xfId="2244" xr:uid="{00000000-0005-0000-0000-0000C3080000}"/>
    <cellStyle name="Footnote 21" xfId="2245" xr:uid="{00000000-0005-0000-0000-0000C4080000}"/>
    <cellStyle name="Footnote 22" xfId="2246" xr:uid="{00000000-0005-0000-0000-0000C5080000}"/>
    <cellStyle name="Footnote 23" xfId="2247" xr:uid="{00000000-0005-0000-0000-0000C6080000}"/>
    <cellStyle name="Footnote 24" xfId="2248" xr:uid="{00000000-0005-0000-0000-0000C7080000}"/>
    <cellStyle name="Footnote 25" xfId="2249" xr:uid="{00000000-0005-0000-0000-0000C8080000}"/>
    <cellStyle name="Footnote 26" xfId="2250" xr:uid="{00000000-0005-0000-0000-0000C9080000}"/>
    <cellStyle name="Footnote 27" xfId="2251" xr:uid="{00000000-0005-0000-0000-0000CA080000}"/>
    <cellStyle name="Footnote 28" xfId="2252" xr:uid="{00000000-0005-0000-0000-0000CB080000}"/>
    <cellStyle name="Footnote 29" xfId="2253" xr:uid="{00000000-0005-0000-0000-0000CC080000}"/>
    <cellStyle name="Footnote 3" xfId="2254" xr:uid="{00000000-0005-0000-0000-0000CD080000}"/>
    <cellStyle name="Footnote 30" xfId="2255" xr:uid="{00000000-0005-0000-0000-0000CE080000}"/>
    <cellStyle name="Footnote 31" xfId="2256" xr:uid="{00000000-0005-0000-0000-0000CF080000}"/>
    <cellStyle name="Footnote 32" xfId="2257" xr:uid="{00000000-0005-0000-0000-0000D0080000}"/>
    <cellStyle name="Footnote 33" xfId="2258" xr:uid="{00000000-0005-0000-0000-0000D1080000}"/>
    <cellStyle name="Footnote 34" xfId="2259" xr:uid="{00000000-0005-0000-0000-0000D2080000}"/>
    <cellStyle name="Footnote 35" xfId="2260" xr:uid="{00000000-0005-0000-0000-0000D3080000}"/>
    <cellStyle name="Footnote 36" xfId="2261" xr:uid="{00000000-0005-0000-0000-0000D4080000}"/>
    <cellStyle name="Footnote 37" xfId="2262" xr:uid="{00000000-0005-0000-0000-0000D5080000}"/>
    <cellStyle name="Footnote 38" xfId="2263" xr:uid="{00000000-0005-0000-0000-0000D6080000}"/>
    <cellStyle name="Footnote 39" xfId="2264" xr:uid="{00000000-0005-0000-0000-0000D7080000}"/>
    <cellStyle name="Footnote 4" xfId="2265" xr:uid="{00000000-0005-0000-0000-0000D8080000}"/>
    <cellStyle name="Footnote 40" xfId="2266" xr:uid="{00000000-0005-0000-0000-0000D9080000}"/>
    <cellStyle name="Footnote 41" xfId="2267" xr:uid="{00000000-0005-0000-0000-0000DA080000}"/>
    <cellStyle name="Footnote 42" xfId="2268" xr:uid="{00000000-0005-0000-0000-0000DB080000}"/>
    <cellStyle name="Footnote 43" xfId="2269" xr:uid="{00000000-0005-0000-0000-0000DC080000}"/>
    <cellStyle name="Footnote 44" xfId="2270" xr:uid="{00000000-0005-0000-0000-0000DD080000}"/>
    <cellStyle name="Footnote 45" xfId="2271" xr:uid="{00000000-0005-0000-0000-0000DE080000}"/>
    <cellStyle name="Footnote 46" xfId="2272" xr:uid="{00000000-0005-0000-0000-0000DF080000}"/>
    <cellStyle name="Footnote 47" xfId="2273" xr:uid="{00000000-0005-0000-0000-0000E0080000}"/>
    <cellStyle name="Footnote 48" xfId="2274" xr:uid="{00000000-0005-0000-0000-0000E1080000}"/>
    <cellStyle name="Footnote 49" xfId="2275" xr:uid="{00000000-0005-0000-0000-0000E2080000}"/>
    <cellStyle name="Footnote 5" xfId="2276" xr:uid="{00000000-0005-0000-0000-0000E3080000}"/>
    <cellStyle name="Footnote 50" xfId="2277" xr:uid="{00000000-0005-0000-0000-0000E4080000}"/>
    <cellStyle name="Footnote 51" xfId="2278" xr:uid="{00000000-0005-0000-0000-0000E5080000}"/>
    <cellStyle name="Footnote 52" xfId="2279" xr:uid="{00000000-0005-0000-0000-0000E6080000}"/>
    <cellStyle name="Footnote 53" xfId="2280" xr:uid="{00000000-0005-0000-0000-0000E7080000}"/>
    <cellStyle name="Footnote 54" xfId="2281" xr:uid="{00000000-0005-0000-0000-0000E8080000}"/>
    <cellStyle name="Footnote 55" xfId="2282" xr:uid="{00000000-0005-0000-0000-0000E9080000}"/>
    <cellStyle name="Footnote 56" xfId="2283" xr:uid="{00000000-0005-0000-0000-0000EA080000}"/>
    <cellStyle name="Footnote 57" xfId="2284" xr:uid="{00000000-0005-0000-0000-0000EB080000}"/>
    <cellStyle name="Footnote 58" xfId="2285" xr:uid="{00000000-0005-0000-0000-0000EC080000}"/>
    <cellStyle name="Footnote 59" xfId="2286" xr:uid="{00000000-0005-0000-0000-0000ED080000}"/>
    <cellStyle name="Footnote 6" xfId="2287" xr:uid="{00000000-0005-0000-0000-0000EE080000}"/>
    <cellStyle name="Footnote 60" xfId="2288" xr:uid="{00000000-0005-0000-0000-0000EF080000}"/>
    <cellStyle name="Footnote 61" xfId="2289" xr:uid="{00000000-0005-0000-0000-0000F0080000}"/>
    <cellStyle name="Footnote 62" xfId="2290" xr:uid="{00000000-0005-0000-0000-0000F1080000}"/>
    <cellStyle name="Footnote 63" xfId="2291" xr:uid="{00000000-0005-0000-0000-0000F2080000}"/>
    <cellStyle name="Footnote 64" xfId="2292" xr:uid="{00000000-0005-0000-0000-0000F3080000}"/>
    <cellStyle name="Footnote 65" xfId="2293" xr:uid="{00000000-0005-0000-0000-0000F4080000}"/>
    <cellStyle name="Footnote 66" xfId="2294" xr:uid="{00000000-0005-0000-0000-0000F5080000}"/>
    <cellStyle name="Footnote 67" xfId="2295" xr:uid="{00000000-0005-0000-0000-0000F6080000}"/>
    <cellStyle name="Footnote 7" xfId="2296" xr:uid="{00000000-0005-0000-0000-0000F7080000}"/>
    <cellStyle name="Footnote 8" xfId="2297" xr:uid="{00000000-0005-0000-0000-0000F8080000}"/>
    <cellStyle name="Footnote 9" xfId="2298" xr:uid="{00000000-0005-0000-0000-0000F9080000}"/>
    <cellStyle name="Good" xfId="2299" xr:uid="{00000000-0005-0000-0000-0000FA080000}"/>
    <cellStyle name="Good 10" xfId="2300" xr:uid="{00000000-0005-0000-0000-0000FB080000}"/>
    <cellStyle name="Good 11" xfId="2301" xr:uid="{00000000-0005-0000-0000-0000FC080000}"/>
    <cellStyle name="Good 12" xfId="2302" xr:uid="{00000000-0005-0000-0000-0000FD080000}"/>
    <cellStyle name="Good 13" xfId="2303" xr:uid="{00000000-0005-0000-0000-0000FE080000}"/>
    <cellStyle name="Good 14" xfId="2304" xr:uid="{00000000-0005-0000-0000-0000FF080000}"/>
    <cellStyle name="Good 15" xfId="2305" xr:uid="{00000000-0005-0000-0000-000000090000}"/>
    <cellStyle name="Good 16" xfId="2306" xr:uid="{00000000-0005-0000-0000-000001090000}"/>
    <cellStyle name="Good 17" xfId="2307" xr:uid="{00000000-0005-0000-0000-000002090000}"/>
    <cellStyle name="Good 18" xfId="2308" xr:uid="{00000000-0005-0000-0000-000003090000}"/>
    <cellStyle name="Good 19" xfId="2309" xr:uid="{00000000-0005-0000-0000-000004090000}"/>
    <cellStyle name="Good 2" xfId="2310" xr:uid="{00000000-0005-0000-0000-000005090000}"/>
    <cellStyle name="Good 2 10" xfId="2311" xr:uid="{00000000-0005-0000-0000-000006090000}"/>
    <cellStyle name="Good 2 11" xfId="2312" xr:uid="{00000000-0005-0000-0000-000007090000}"/>
    <cellStyle name="Good 2 12" xfId="2313" xr:uid="{00000000-0005-0000-0000-000008090000}"/>
    <cellStyle name="Good 2 13" xfId="2314" xr:uid="{00000000-0005-0000-0000-000009090000}"/>
    <cellStyle name="Good 2 14" xfId="2315" xr:uid="{00000000-0005-0000-0000-00000A090000}"/>
    <cellStyle name="Good 2 15" xfId="2316" xr:uid="{00000000-0005-0000-0000-00000B090000}"/>
    <cellStyle name="Good 2 2" xfId="2317" xr:uid="{00000000-0005-0000-0000-00000C090000}"/>
    <cellStyle name="Good 2 3" xfId="2318" xr:uid="{00000000-0005-0000-0000-00000D090000}"/>
    <cellStyle name="Good 2 4" xfId="2319" xr:uid="{00000000-0005-0000-0000-00000E090000}"/>
    <cellStyle name="Good 2 5" xfId="2320" xr:uid="{00000000-0005-0000-0000-00000F090000}"/>
    <cellStyle name="Good 2 6" xfId="2321" xr:uid="{00000000-0005-0000-0000-000010090000}"/>
    <cellStyle name="Good 2 7" xfId="2322" xr:uid="{00000000-0005-0000-0000-000011090000}"/>
    <cellStyle name="Good 2 8" xfId="2323" xr:uid="{00000000-0005-0000-0000-000012090000}"/>
    <cellStyle name="Good 2 9" xfId="2324" xr:uid="{00000000-0005-0000-0000-000013090000}"/>
    <cellStyle name="Good 20" xfId="2325" xr:uid="{00000000-0005-0000-0000-000014090000}"/>
    <cellStyle name="Good 21" xfId="2326" xr:uid="{00000000-0005-0000-0000-000015090000}"/>
    <cellStyle name="Good 22" xfId="2327" xr:uid="{00000000-0005-0000-0000-000016090000}"/>
    <cellStyle name="Good 23" xfId="2328" xr:uid="{00000000-0005-0000-0000-000017090000}"/>
    <cellStyle name="Good 24" xfId="2329" xr:uid="{00000000-0005-0000-0000-000018090000}"/>
    <cellStyle name="Good 25" xfId="2330" xr:uid="{00000000-0005-0000-0000-000019090000}"/>
    <cellStyle name="Good 26" xfId="2331" xr:uid="{00000000-0005-0000-0000-00001A090000}"/>
    <cellStyle name="Good 27" xfId="2332" xr:uid="{00000000-0005-0000-0000-00001B090000}"/>
    <cellStyle name="Good 28" xfId="2333" xr:uid="{00000000-0005-0000-0000-00001C090000}"/>
    <cellStyle name="Good 29" xfId="2334" xr:uid="{00000000-0005-0000-0000-00001D090000}"/>
    <cellStyle name="Good 3" xfId="2335" xr:uid="{00000000-0005-0000-0000-00001E090000}"/>
    <cellStyle name="Good 30" xfId="2336" xr:uid="{00000000-0005-0000-0000-00001F090000}"/>
    <cellStyle name="Good 31" xfId="2337" xr:uid="{00000000-0005-0000-0000-000020090000}"/>
    <cellStyle name="Good 32" xfId="2338" xr:uid="{00000000-0005-0000-0000-000021090000}"/>
    <cellStyle name="Good 33" xfId="2339" xr:uid="{00000000-0005-0000-0000-000022090000}"/>
    <cellStyle name="Good 34" xfId="2340" xr:uid="{00000000-0005-0000-0000-000023090000}"/>
    <cellStyle name="Good 35" xfId="2341" xr:uid="{00000000-0005-0000-0000-000024090000}"/>
    <cellStyle name="Good 36" xfId="2342" xr:uid="{00000000-0005-0000-0000-000025090000}"/>
    <cellStyle name="Good 37" xfId="2343" xr:uid="{00000000-0005-0000-0000-000026090000}"/>
    <cellStyle name="Good 38" xfId="2344" xr:uid="{00000000-0005-0000-0000-000027090000}"/>
    <cellStyle name="Good 39" xfId="2345" xr:uid="{00000000-0005-0000-0000-000028090000}"/>
    <cellStyle name="Good 4" xfId="2346" xr:uid="{00000000-0005-0000-0000-000029090000}"/>
    <cellStyle name="Good 40" xfId="2347" xr:uid="{00000000-0005-0000-0000-00002A090000}"/>
    <cellStyle name="Good 41" xfId="2348" xr:uid="{00000000-0005-0000-0000-00002B090000}"/>
    <cellStyle name="Good 42" xfId="2349" xr:uid="{00000000-0005-0000-0000-00002C090000}"/>
    <cellStyle name="Good 43" xfId="2350" xr:uid="{00000000-0005-0000-0000-00002D090000}"/>
    <cellStyle name="Good 44" xfId="2351" xr:uid="{00000000-0005-0000-0000-00002E090000}"/>
    <cellStyle name="Good 45" xfId="2352" xr:uid="{00000000-0005-0000-0000-00002F090000}"/>
    <cellStyle name="Good 46" xfId="2353" xr:uid="{00000000-0005-0000-0000-000030090000}"/>
    <cellStyle name="Good 47" xfId="2354" xr:uid="{00000000-0005-0000-0000-000031090000}"/>
    <cellStyle name="Good 48" xfId="2355" xr:uid="{00000000-0005-0000-0000-000032090000}"/>
    <cellStyle name="Good 49" xfId="2356" xr:uid="{00000000-0005-0000-0000-000033090000}"/>
    <cellStyle name="Good 5" xfId="2357" xr:uid="{00000000-0005-0000-0000-000034090000}"/>
    <cellStyle name="Good 50" xfId="2358" xr:uid="{00000000-0005-0000-0000-000035090000}"/>
    <cellStyle name="Good 50 2" xfId="5174" xr:uid="{00000000-0005-0000-0000-000036090000}"/>
    <cellStyle name="Good 51" xfId="2359" xr:uid="{00000000-0005-0000-0000-000037090000}"/>
    <cellStyle name="Good 52" xfId="2360" xr:uid="{00000000-0005-0000-0000-000038090000}"/>
    <cellStyle name="Good 53" xfId="2361" xr:uid="{00000000-0005-0000-0000-000039090000}"/>
    <cellStyle name="Good 54" xfId="2362" xr:uid="{00000000-0005-0000-0000-00003A090000}"/>
    <cellStyle name="Good 55" xfId="2363" xr:uid="{00000000-0005-0000-0000-00003B090000}"/>
    <cellStyle name="Good 56" xfId="2364" xr:uid="{00000000-0005-0000-0000-00003C090000}"/>
    <cellStyle name="Good 57" xfId="2365" xr:uid="{00000000-0005-0000-0000-00003D090000}"/>
    <cellStyle name="Good 58" xfId="2366" xr:uid="{00000000-0005-0000-0000-00003E090000}"/>
    <cellStyle name="Good 59" xfId="2367" xr:uid="{00000000-0005-0000-0000-00003F090000}"/>
    <cellStyle name="Good 6" xfId="2368" xr:uid="{00000000-0005-0000-0000-000040090000}"/>
    <cellStyle name="Good 60" xfId="2369" xr:uid="{00000000-0005-0000-0000-000041090000}"/>
    <cellStyle name="Good 61" xfId="2370" xr:uid="{00000000-0005-0000-0000-000042090000}"/>
    <cellStyle name="Good 62" xfId="2371" xr:uid="{00000000-0005-0000-0000-000043090000}"/>
    <cellStyle name="Good 63" xfId="2372" xr:uid="{00000000-0005-0000-0000-000044090000}"/>
    <cellStyle name="Good 64" xfId="2373" xr:uid="{00000000-0005-0000-0000-000045090000}"/>
    <cellStyle name="Good 65" xfId="2374" xr:uid="{00000000-0005-0000-0000-000046090000}"/>
    <cellStyle name="Good 66" xfId="2375" xr:uid="{00000000-0005-0000-0000-000047090000}"/>
    <cellStyle name="Good 67" xfId="2376" xr:uid="{00000000-0005-0000-0000-000048090000}"/>
    <cellStyle name="Good 7" xfId="2377" xr:uid="{00000000-0005-0000-0000-000049090000}"/>
    <cellStyle name="Good 8" xfId="2378" xr:uid="{00000000-0005-0000-0000-00004A090000}"/>
    <cellStyle name="Good 9" xfId="2379" xr:uid="{00000000-0005-0000-0000-00004B090000}"/>
    <cellStyle name="Heading" xfId="2380" xr:uid="{00000000-0005-0000-0000-00004C090000}"/>
    <cellStyle name="Heading 1" xfId="2381" xr:uid="{00000000-0005-0000-0000-00004D090000}"/>
    <cellStyle name="Heading 1 10" xfId="2382" xr:uid="{00000000-0005-0000-0000-00004E090000}"/>
    <cellStyle name="Heading 1 11" xfId="2383" xr:uid="{00000000-0005-0000-0000-00004F090000}"/>
    <cellStyle name="Heading 1 12" xfId="2384" xr:uid="{00000000-0005-0000-0000-000050090000}"/>
    <cellStyle name="Heading 1 13" xfId="2385" xr:uid="{00000000-0005-0000-0000-000051090000}"/>
    <cellStyle name="Heading 1 14" xfId="2386" xr:uid="{00000000-0005-0000-0000-000052090000}"/>
    <cellStyle name="Heading 1 15" xfId="2387" xr:uid="{00000000-0005-0000-0000-000053090000}"/>
    <cellStyle name="Heading 1 16" xfId="2388" xr:uid="{00000000-0005-0000-0000-000054090000}"/>
    <cellStyle name="Heading 1 17" xfId="2389" xr:uid="{00000000-0005-0000-0000-000055090000}"/>
    <cellStyle name="Heading 1 18" xfId="2390" xr:uid="{00000000-0005-0000-0000-000056090000}"/>
    <cellStyle name="Heading 1 19" xfId="2391" xr:uid="{00000000-0005-0000-0000-000057090000}"/>
    <cellStyle name="Heading 1 2" xfId="2392" xr:uid="{00000000-0005-0000-0000-000058090000}"/>
    <cellStyle name="Heading 1 2 10" xfId="2393" xr:uid="{00000000-0005-0000-0000-000059090000}"/>
    <cellStyle name="Heading 1 2 11" xfId="2394" xr:uid="{00000000-0005-0000-0000-00005A090000}"/>
    <cellStyle name="Heading 1 2 12" xfId="2395" xr:uid="{00000000-0005-0000-0000-00005B090000}"/>
    <cellStyle name="Heading 1 2 13" xfId="2396" xr:uid="{00000000-0005-0000-0000-00005C090000}"/>
    <cellStyle name="Heading 1 2 14" xfId="2397" xr:uid="{00000000-0005-0000-0000-00005D090000}"/>
    <cellStyle name="Heading 1 2 15" xfId="2398" xr:uid="{00000000-0005-0000-0000-00005E090000}"/>
    <cellStyle name="Heading 1 2 2" xfId="2399" xr:uid="{00000000-0005-0000-0000-00005F090000}"/>
    <cellStyle name="Heading 1 2 3" xfId="2400" xr:uid="{00000000-0005-0000-0000-000060090000}"/>
    <cellStyle name="Heading 1 2 4" xfId="2401" xr:uid="{00000000-0005-0000-0000-000061090000}"/>
    <cellStyle name="Heading 1 2 5" xfId="2402" xr:uid="{00000000-0005-0000-0000-000062090000}"/>
    <cellStyle name="Heading 1 2 6" xfId="2403" xr:uid="{00000000-0005-0000-0000-000063090000}"/>
    <cellStyle name="Heading 1 2 7" xfId="2404" xr:uid="{00000000-0005-0000-0000-000064090000}"/>
    <cellStyle name="Heading 1 2 8" xfId="2405" xr:uid="{00000000-0005-0000-0000-000065090000}"/>
    <cellStyle name="Heading 1 2 9" xfId="2406" xr:uid="{00000000-0005-0000-0000-000066090000}"/>
    <cellStyle name="Heading 1 20" xfId="2407" xr:uid="{00000000-0005-0000-0000-000067090000}"/>
    <cellStyle name="Heading 1 21" xfId="2408" xr:uid="{00000000-0005-0000-0000-000068090000}"/>
    <cellStyle name="Heading 1 22" xfId="2409" xr:uid="{00000000-0005-0000-0000-000069090000}"/>
    <cellStyle name="Heading 1 23" xfId="2410" xr:uid="{00000000-0005-0000-0000-00006A090000}"/>
    <cellStyle name="Heading 1 24" xfId="2411" xr:uid="{00000000-0005-0000-0000-00006B090000}"/>
    <cellStyle name="Heading 1 25" xfId="2412" xr:uid="{00000000-0005-0000-0000-00006C090000}"/>
    <cellStyle name="Heading 1 26" xfId="2413" xr:uid="{00000000-0005-0000-0000-00006D090000}"/>
    <cellStyle name="Heading 1 27" xfId="2414" xr:uid="{00000000-0005-0000-0000-00006E090000}"/>
    <cellStyle name="Heading 1 28" xfId="2415" xr:uid="{00000000-0005-0000-0000-00006F090000}"/>
    <cellStyle name="Heading 1 29" xfId="2416" xr:uid="{00000000-0005-0000-0000-000070090000}"/>
    <cellStyle name="Heading 1 3" xfId="2417" xr:uid="{00000000-0005-0000-0000-000071090000}"/>
    <cellStyle name="Heading 1 30" xfId="2418" xr:uid="{00000000-0005-0000-0000-000072090000}"/>
    <cellStyle name="Heading 1 31" xfId="2419" xr:uid="{00000000-0005-0000-0000-000073090000}"/>
    <cellStyle name="Heading 1 32" xfId="2420" xr:uid="{00000000-0005-0000-0000-000074090000}"/>
    <cellStyle name="Heading 1 33" xfId="2421" xr:uid="{00000000-0005-0000-0000-000075090000}"/>
    <cellStyle name="Heading 1 34" xfId="2422" xr:uid="{00000000-0005-0000-0000-000076090000}"/>
    <cellStyle name="Heading 1 35" xfId="2423" xr:uid="{00000000-0005-0000-0000-000077090000}"/>
    <cellStyle name="Heading 1 36" xfId="2424" xr:uid="{00000000-0005-0000-0000-000078090000}"/>
    <cellStyle name="Heading 1 37" xfId="2425" xr:uid="{00000000-0005-0000-0000-000079090000}"/>
    <cellStyle name="Heading 1 38" xfId="2426" xr:uid="{00000000-0005-0000-0000-00007A090000}"/>
    <cellStyle name="Heading 1 39" xfId="2427" xr:uid="{00000000-0005-0000-0000-00007B090000}"/>
    <cellStyle name="Heading 1 4" xfId="2428" xr:uid="{00000000-0005-0000-0000-00007C090000}"/>
    <cellStyle name="Heading 1 40" xfId="2429" xr:uid="{00000000-0005-0000-0000-00007D090000}"/>
    <cellStyle name="Heading 1 41" xfId="2430" xr:uid="{00000000-0005-0000-0000-00007E090000}"/>
    <cellStyle name="Heading 1 42" xfId="2431" xr:uid="{00000000-0005-0000-0000-00007F090000}"/>
    <cellStyle name="Heading 1 43" xfId="2432" xr:uid="{00000000-0005-0000-0000-000080090000}"/>
    <cellStyle name="Heading 1 44" xfId="2433" xr:uid="{00000000-0005-0000-0000-000081090000}"/>
    <cellStyle name="Heading 1 45" xfId="2434" xr:uid="{00000000-0005-0000-0000-000082090000}"/>
    <cellStyle name="Heading 1 46" xfId="2435" xr:uid="{00000000-0005-0000-0000-000083090000}"/>
    <cellStyle name="Heading 1 47" xfId="2436" xr:uid="{00000000-0005-0000-0000-000084090000}"/>
    <cellStyle name="Heading 1 48" xfId="2437" xr:uid="{00000000-0005-0000-0000-000085090000}"/>
    <cellStyle name="Heading 1 49" xfId="2438" xr:uid="{00000000-0005-0000-0000-000086090000}"/>
    <cellStyle name="Heading 1 5" xfId="2439" xr:uid="{00000000-0005-0000-0000-000087090000}"/>
    <cellStyle name="Heading 1 50" xfId="2440" xr:uid="{00000000-0005-0000-0000-000088090000}"/>
    <cellStyle name="Heading 1 51" xfId="2441" xr:uid="{00000000-0005-0000-0000-000089090000}"/>
    <cellStyle name="Heading 1 52" xfId="2442" xr:uid="{00000000-0005-0000-0000-00008A090000}"/>
    <cellStyle name="Heading 1 53" xfId="2443" xr:uid="{00000000-0005-0000-0000-00008B090000}"/>
    <cellStyle name="Heading 1 54" xfId="2444" xr:uid="{00000000-0005-0000-0000-00008C090000}"/>
    <cellStyle name="Heading 1 55" xfId="2445" xr:uid="{00000000-0005-0000-0000-00008D090000}"/>
    <cellStyle name="Heading 1 56" xfId="2446" xr:uid="{00000000-0005-0000-0000-00008E090000}"/>
    <cellStyle name="Heading 1 57" xfId="2447" xr:uid="{00000000-0005-0000-0000-00008F090000}"/>
    <cellStyle name="Heading 1 58" xfId="2448" xr:uid="{00000000-0005-0000-0000-000090090000}"/>
    <cellStyle name="Heading 1 59" xfId="2449" xr:uid="{00000000-0005-0000-0000-000091090000}"/>
    <cellStyle name="Heading 1 6" xfId="2450" xr:uid="{00000000-0005-0000-0000-000092090000}"/>
    <cellStyle name="Heading 1 60" xfId="2451" xr:uid="{00000000-0005-0000-0000-000093090000}"/>
    <cellStyle name="Heading 1 61" xfId="2452" xr:uid="{00000000-0005-0000-0000-000094090000}"/>
    <cellStyle name="Heading 1 62" xfId="2453" xr:uid="{00000000-0005-0000-0000-000095090000}"/>
    <cellStyle name="Heading 1 63" xfId="2454" xr:uid="{00000000-0005-0000-0000-000096090000}"/>
    <cellStyle name="Heading 1 64" xfId="2455" xr:uid="{00000000-0005-0000-0000-000097090000}"/>
    <cellStyle name="Heading 1 65" xfId="2456" xr:uid="{00000000-0005-0000-0000-000098090000}"/>
    <cellStyle name="Heading 1 66" xfId="2457" xr:uid="{00000000-0005-0000-0000-000099090000}"/>
    <cellStyle name="Heading 1 67" xfId="2458" xr:uid="{00000000-0005-0000-0000-00009A090000}"/>
    <cellStyle name="Heading 1 7" xfId="2459" xr:uid="{00000000-0005-0000-0000-00009B090000}"/>
    <cellStyle name="Heading 1 8" xfId="2460" xr:uid="{00000000-0005-0000-0000-00009C090000}"/>
    <cellStyle name="Heading 1 9" xfId="2461" xr:uid="{00000000-0005-0000-0000-00009D090000}"/>
    <cellStyle name="Heading 10" xfId="2462" xr:uid="{00000000-0005-0000-0000-00009E090000}"/>
    <cellStyle name="Heading 11" xfId="2463" xr:uid="{00000000-0005-0000-0000-00009F090000}"/>
    <cellStyle name="Heading 12" xfId="2464" xr:uid="{00000000-0005-0000-0000-0000A0090000}"/>
    <cellStyle name="Heading 13" xfId="2465" xr:uid="{00000000-0005-0000-0000-0000A1090000}"/>
    <cellStyle name="Heading 14" xfId="2466" xr:uid="{00000000-0005-0000-0000-0000A2090000}"/>
    <cellStyle name="Heading 15" xfId="2467" xr:uid="{00000000-0005-0000-0000-0000A3090000}"/>
    <cellStyle name="Heading 16" xfId="2468" xr:uid="{00000000-0005-0000-0000-0000A4090000}"/>
    <cellStyle name="Heading 17" xfId="2469" xr:uid="{00000000-0005-0000-0000-0000A5090000}"/>
    <cellStyle name="Heading 18" xfId="2470" xr:uid="{00000000-0005-0000-0000-0000A6090000}"/>
    <cellStyle name="Heading 19" xfId="2471" xr:uid="{00000000-0005-0000-0000-0000A7090000}"/>
    <cellStyle name="Heading 2" xfId="2472" xr:uid="{00000000-0005-0000-0000-0000A8090000}"/>
    <cellStyle name="Heading 2 10" xfId="2473" xr:uid="{00000000-0005-0000-0000-0000A9090000}"/>
    <cellStyle name="Heading 2 11" xfId="2474" xr:uid="{00000000-0005-0000-0000-0000AA090000}"/>
    <cellStyle name="Heading 2 12" xfId="2475" xr:uid="{00000000-0005-0000-0000-0000AB090000}"/>
    <cellStyle name="Heading 2 13" xfId="2476" xr:uid="{00000000-0005-0000-0000-0000AC090000}"/>
    <cellStyle name="Heading 2 14" xfId="2477" xr:uid="{00000000-0005-0000-0000-0000AD090000}"/>
    <cellStyle name="Heading 2 15" xfId="2478" xr:uid="{00000000-0005-0000-0000-0000AE090000}"/>
    <cellStyle name="Heading 2 16" xfId="2479" xr:uid="{00000000-0005-0000-0000-0000AF090000}"/>
    <cellStyle name="Heading 2 17" xfId="2480" xr:uid="{00000000-0005-0000-0000-0000B0090000}"/>
    <cellStyle name="Heading 2 18" xfId="2481" xr:uid="{00000000-0005-0000-0000-0000B1090000}"/>
    <cellStyle name="Heading 2 19" xfId="2482" xr:uid="{00000000-0005-0000-0000-0000B2090000}"/>
    <cellStyle name="Heading 2 2" xfId="2483" xr:uid="{00000000-0005-0000-0000-0000B3090000}"/>
    <cellStyle name="Heading 2 2 10" xfId="2484" xr:uid="{00000000-0005-0000-0000-0000B4090000}"/>
    <cellStyle name="Heading 2 2 11" xfId="2485" xr:uid="{00000000-0005-0000-0000-0000B5090000}"/>
    <cellStyle name="Heading 2 2 12" xfId="2486" xr:uid="{00000000-0005-0000-0000-0000B6090000}"/>
    <cellStyle name="Heading 2 2 13" xfId="2487" xr:uid="{00000000-0005-0000-0000-0000B7090000}"/>
    <cellStyle name="Heading 2 2 14" xfId="2488" xr:uid="{00000000-0005-0000-0000-0000B8090000}"/>
    <cellStyle name="Heading 2 2 15" xfId="2489" xr:uid="{00000000-0005-0000-0000-0000B9090000}"/>
    <cellStyle name="Heading 2 2 2" xfId="2490" xr:uid="{00000000-0005-0000-0000-0000BA090000}"/>
    <cellStyle name="Heading 2 2 3" xfId="2491" xr:uid="{00000000-0005-0000-0000-0000BB090000}"/>
    <cellStyle name="Heading 2 2 4" xfId="2492" xr:uid="{00000000-0005-0000-0000-0000BC090000}"/>
    <cellStyle name="Heading 2 2 5" xfId="2493" xr:uid="{00000000-0005-0000-0000-0000BD090000}"/>
    <cellStyle name="Heading 2 2 6" xfId="2494" xr:uid="{00000000-0005-0000-0000-0000BE090000}"/>
    <cellStyle name="Heading 2 2 7" xfId="2495" xr:uid="{00000000-0005-0000-0000-0000BF090000}"/>
    <cellStyle name="Heading 2 2 8" xfId="2496" xr:uid="{00000000-0005-0000-0000-0000C0090000}"/>
    <cellStyle name="Heading 2 2 9" xfId="2497" xr:uid="{00000000-0005-0000-0000-0000C1090000}"/>
    <cellStyle name="Heading 2 20" xfId="2498" xr:uid="{00000000-0005-0000-0000-0000C2090000}"/>
    <cellStyle name="Heading 2 21" xfId="2499" xr:uid="{00000000-0005-0000-0000-0000C3090000}"/>
    <cellStyle name="Heading 2 22" xfId="2500" xr:uid="{00000000-0005-0000-0000-0000C4090000}"/>
    <cellStyle name="Heading 2 23" xfId="2501" xr:uid="{00000000-0005-0000-0000-0000C5090000}"/>
    <cellStyle name="Heading 2 24" xfId="2502" xr:uid="{00000000-0005-0000-0000-0000C6090000}"/>
    <cellStyle name="Heading 2 25" xfId="2503" xr:uid="{00000000-0005-0000-0000-0000C7090000}"/>
    <cellStyle name="Heading 2 26" xfId="2504" xr:uid="{00000000-0005-0000-0000-0000C8090000}"/>
    <cellStyle name="Heading 2 27" xfId="2505" xr:uid="{00000000-0005-0000-0000-0000C9090000}"/>
    <cellStyle name="Heading 2 28" xfId="2506" xr:uid="{00000000-0005-0000-0000-0000CA090000}"/>
    <cellStyle name="Heading 2 29" xfId="2507" xr:uid="{00000000-0005-0000-0000-0000CB090000}"/>
    <cellStyle name="Heading 2 3" xfId="2508" xr:uid="{00000000-0005-0000-0000-0000CC090000}"/>
    <cellStyle name="Heading 2 30" xfId="2509" xr:uid="{00000000-0005-0000-0000-0000CD090000}"/>
    <cellStyle name="Heading 2 31" xfId="2510" xr:uid="{00000000-0005-0000-0000-0000CE090000}"/>
    <cellStyle name="Heading 2 32" xfId="2511" xr:uid="{00000000-0005-0000-0000-0000CF090000}"/>
    <cellStyle name="Heading 2 33" xfId="2512" xr:uid="{00000000-0005-0000-0000-0000D0090000}"/>
    <cellStyle name="Heading 2 34" xfId="2513" xr:uid="{00000000-0005-0000-0000-0000D1090000}"/>
    <cellStyle name="Heading 2 35" xfId="2514" xr:uid="{00000000-0005-0000-0000-0000D2090000}"/>
    <cellStyle name="Heading 2 36" xfId="2515" xr:uid="{00000000-0005-0000-0000-0000D3090000}"/>
    <cellStyle name="Heading 2 37" xfId="2516" xr:uid="{00000000-0005-0000-0000-0000D4090000}"/>
    <cellStyle name="Heading 2 38" xfId="2517" xr:uid="{00000000-0005-0000-0000-0000D5090000}"/>
    <cellStyle name="Heading 2 39" xfId="2518" xr:uid="{00000000-0005-0000-0000-0000D6090000}"/>
    <cellStyle name="Heading 2 4" xfId="2519" xr:uid="{00000000-0005-0000-0000-0000D7090000}"/>
    <cellStyle name="Heading 2 40" xfId="2520" xr:uid="{00000000-0005-0000-0000-0000D8090000}"/>
    <cellStyle name="Heading 2 41" xfId="2521" xr:uid="{00000000-0005-0000-0000-0000D9090000}"/>
    <cellStyle name="Heading 2 42" xfId="2522" xr:uid="{00000000-0005-0000-0000-0000DA090000}"/>
    <cellStyle name="Heading 2 43" xfId="2523" xr:uid="{00000000-0005-0000-0000-0000DB090000}"/>
    <cellStyle name="Heading 2 44" xfId="2524" xr:uid="{00000000-0005-0000-0000-0000DC090000}"/>
    <cellStyle name="Heading 2 45" xfId="2525" xr:uid="{00000000-0005-0000-0000-0000DD090000}"/>
    <cellStyle name="Heading 2 46" xfId="2526" xr:uid="{00000000-0005-0000-0000-0000DE090000}"/>
    <cellStyle name="Heading 2 47" xfId="2527" xr:uid="{00000000-0005-0000-0000-0000DF090000}"/>
    <cellStyle name="Heading 2 48" xfId="2528" xr:uid="{00000000-0005-0000-0000-0000E0090000}"/>
    <cellStyle name="Heading 2 49" xfId="2529" xr:uid="{00000000-0005-0000-0000-0000E1090000}"/>
    <cellStyle name="Heading 2 5" xfId="2530" xr:uid="{00000000-0005-0000-0000-0000E2090000}"/>
    <cellStyle name="Heading 2 50" xfId="2531" xr:uid="{00000000-0005-0000-0000-0000E3090000}"/>
    <cellStyle name="Heading 2 51" xfId="2532" xr:uid="{00000000-0005-0000-0000-0000E4090000}"/>
    <cellStyle name="Heading 2 52" xfId="2533" xr:uid="{00000000-0005-0000-0000-0000E5090000}"/>
    <cellStyle name="Heading 2 53" xfId="2534" xr:uid="{00000000-0005-0000-0000-0000E6090000}"/>
    <cellStyle name="Heading 2 54" xfId="2535" xr:uid="{00000000-0005-0000-0000-0000E7090000}"/>
    <cellStyle name="Heading 2 55" xfId="2536" xr:uid="{00000000-0005-0000-0000-0000E8090000}"/>
    <cellStyle name="Heading 2 56" xfId="2537" xr:uid="{00000000-0005-0000-0000-0000E9090000}"/>
    <cellStyle name="Heading 2 57" xfId="2538" xr:uid="{00000000-0005-0000-0000-0000EA090000}"/>
    <cellStyle name="Heading 2 58" xfId="2539" xr:uid="{00000000-0005-0000-0000-0000EB090000}"/>
    <cellStyle name="Heading 2 59" xfId="2540" xr:uid="{00000000-0005-0000-0000-0000EC090000}"/>
    <cellStyle name="Heading 2 6" xfId="2541" xr:uid="{00000000-0005-0000-0000-0000ED090000}"/>
    <cellStyle name="Heading 2 60" xfId="2542" xr:uid="{00000000-0005-0000-0000-0000EE090000}"/>
    <cellStyle name="Heading 2 61" xfId="2543" xr:uid="{00000000-0005-0000-0000-0000EF090000}"/>
    <cellStyle name="Heading 2 62" xfId="2544" xr:uid="{00000000-0005-0000-0000-0000F0090000}"/>
    <cellStyle name="Heading 2 63" xfId="2545" xr:uid="{00000000-0005-0000-0000-0000F1090000}"/>
    <cellStyle name="Heading 2 64" xfId="2546" xr:uid="{00000000-0005-0000-0000-0000F2090000}"/>
    <cellStyle name="Heading 2 65" xfId="2547" xr:uid="{00000000-0005-0000-0000-0000F3090000}"/>
    <cellStyle name="Heading 2 66" xfId="2548" xr:uid="{00000000-0005-0000-0000-0000F4090000}"/>
    <cellStyle name="Heading 2 67" xfId="2549" xr:uid="{00000000-0005-0000-0000-0000F5090000}"/>
    <cellStyle name="Heading 2 7" xfId="2550" xr:uid="{00000000-0005-0000-0000-0000F6090000}"/>
    <cellStyle name="Heading 2 8" xfId="2551" xr:uid="{00000000-0005-0000-0000-0000F7090000}"/>
    <cellStyle name="Heading 2 9" xfId="2552" xr:uid="{00000000-0005-0000-0000-0000F8090000}"/>
    <cellStyle name="Heading 20" xfId="2553" xr:uid="{00000000-0005-0000-0000-0000F9090000}"/>
    <cellStyle name="Heading 21" xfId="2554" xr:uid="{00000000-0005-0000-0000-0000FA090000}"/>
    <cellStyle name="Heading 22" xfId="2555" xr:uid="{00000000-0005-0000-0000-0000FB090000}"/>
    <cellStyle name="Heading 23" xfId="2556" xr:uid="{00000000-0005-0000-0000-0000FC090000}"/>
    <cellStyle name="Heading 24" xfId="2557" xr:uid="{00000000-0005-0000-0000-0000FD090000}"/>
    <cellStyle name="Heading 25" xfId="2558" xr:uid="{00000000-0005-0000-0000-0000FE090000}"/>
    <cellStyle name="Heading 26" xfId="2559" xr:uid="{00000000-0005-0000-0000-0000FF090000}"/>
    <cellStyle name="Heading 27" xfId="2560" xr:uid="{00000000-0005-0000-0000-0000000A0000}"/>
    <cellStyle name="Heading 28" xfId="2561" xr:uid="{00000000-0005-0000-0000-0000010A0000}"/>
    <cellStyle name="Heading 29" xfId="2562" xr:uid="{00000000-0005-0000-0000-0000020A0000}"/>
    <cellStyle name="Heading 3" xfId="2563" xr:uid="{00000000-0005-0000-0000-0000030A0000}"/>
    <cellStyle name="Heading 3 10" xfId="2564" xr:uid="{00000000-0005-0000-0000-0000040A0000}"/>
    <cellStyle name="Heading 3 11" xfId="2565" xr:uid="{00000000-0005-0000-0000-0000050A0000}"/>
    <cellStyle name="Heading 3 12" xfId="2566" xr:uid="{00000000-0005-0000-0000-0000060A0000}"/>
    <cellStyle name="Heading 3 13" xfId="2567" xr:uid="{00000000-0005-0000-0000-0000070A0000}"/>
    <cellStyle name="Heading 3 14" xfId="2568" xr:uid="{00000000-0005-0000-0000-0000080A0000}"/>
    <cellStyle name="Heading 3 15" xfId="2569" xr:uid="{00000000-0005-0000-0000-0000090A0000}"/>
    <cellStyle name="Heading 3 2" xfId="2570" xr:uid="{00000000-0005-0000-0000-00000A0A0000}"/>
    <cellStyle name="Heading 3 3" xfId="2571" xr:uid="{00000000-0005-0000-0000-00000B0A0000}"/>
    <cellStyle name="Heading 3 4" xfId="2572" xr:uid="{00000000-0005-0000-0000-00000C0A0000}"/>
    <cellStyle name="Heading 3 5" xfId="2573" xr:uid="{00000000-0005-0000-0000-00000D0A0000}"/>
    <cellStyle name="Heading 3 6" xfId="2574" xr:uid="{00000000-0005-0000-0000-00000E0A0000}"/>
    <cellStyle name="Heading 3 7" xfId="2575" xr:uid="{00000000-0005-0000-0000-00000F0A0000}"/>
    <cellStyle name="Heading 3 8" xfId="2576" xr:uid="{00000000-0005-0000-0000-0000100A0000}"/>
    <cellStyle name="Heading 3 9" xfId="2577" xr:uid="{00000000-0005-0000-0000-0000110A0000}"/>
    <cellStyle name="Heading 30" xfId="2578" xr:uid="{00000000-0005-0000-0000-0000120A0000}"/>
    <cellStyle name="Heading 31" xfId="2579" xr:uid="{00000000-0005-0000-0000-0000130A0000}"/>
    <cellStyle name="Heading 32" xfId="2580" xr:uid="{00000000-0005-0000-0000-0000140A0000}"/>
    <cellStyle name="Heading 33" xfId="2581" xr:uid="{00000000-0005-0000-0000-0000150A0000}"/>
    <cellStyle name="Heading 34" xfId="2582" xr:uid="{00000000-0005-0000-0000-0000160A0000}"/>
    <cellStyle name="Heading 35" xfId="2583" xr:uid="{00000000-0005-0000-0000-0000170A0000}"/>
    <cellStyle name="Heading 36" xfId="2584" xr:uid="{00000000-0005-0000-0000-0000180A0000}"/>
    <cellStyle name="Heading 37" xfId="2585" xr:uid="{00000000-0005-0000-0000-0000190A0000}"/>
    <cellStyle name="Heading 38" xfId="2586" xr:uid="{00000000-0005-0000-0000-00001A0A0000}"/>
    <cellStyle name="Heading 39" xfId="2587" xr:uid="{00000000-0005-0000-0000-00001B0A0000}"/>
    <cellStyle name="Heading 4" xfId="2588" xr:uid="{00000000-0005-0000-0000-00001C0A0000}"/>
    <cellStyle name="Heading 40" xfId="2589" xr:uid="{00000000-0005-0000-0000-00001D0A0000}"/>
    <cellStyle name="Heading 41" xfId="2590" xr:uid="{00000000-0005-0000-0000-00001E0A0000}"/>
    <cellStyle name="Heading 42" xfId="2591" xr:uid="{00000000-0005-0000-0000-00001F0A0000}"/>
    <cellStyle name="Heading 43" xfId="2592" xr:uid="{00000000-0005-0000-0000-0000200A0000}"/>
    <cellStyle name="Heading 44" xfId="2593" xr:uid="{00000000-0005-0000-0000-0000210A0000}"/>
    <cellStyle name="Heading 45" xfId="2594" xr:uid="{00000000-0005-0000-0000-0000220A0000}"/>
    <cellStyle name="Heading 46" xfId="2595" xr:uid="{00000000-0005-0000-0000-0000230A0000}"/>
    <cellStyle name="Heading 47" xfId="2596" xr:uid="{00000000-0005-0000-0000-0000240A0000}"/>
    <cellStyle name="Heading 48" xfId="2597" xr:uid="{00000000-0005-0000-0000-0000250A0000}"/>
    <cellStyle name="Heading 49" xfId="2598" xr:uid="{00000000-0005-0000-0000-0000260A0000}"/>
    <cellStyle name="Heading 5" xfId="2599" xr:uid="{00000000-0005-0000-0000-0000270A0000}"/>
    <cellStyle name="Heading 50" xfId="2600" xr:uid="{00000000-0005-0000-0000-0000280A0000}"/>
    <cellStyle name="Heading 51" xfId="2601" xr:uid="{00000000-0005-0000-0000-0000290A0000}"/>
    <cellStyle name="Heading 52" xfId="2602" xr:uid="{00000000-0005-0000-0000-00002A0A0000}"/>
    <cellStyle name="Heading 53" xfId="2603" xr:uid="{00000000-0005-0000-0000-00002B0A0000}"/>
    <cellStyle name="Heading 54" xfId="2604" xr:uid="{00000000-0005-0000-0000-00002C0A0000}"/>
    <cellStyle name="Heading 55" xfId="2605" xr:uid="{00000000-0005-0000-0000-00002D0A0000}"/>
    <cellStyle name="Heading 56" xfId="2606" xr:uid="{00000000-0005-0000-0000-00002E0A0000}"/>
    <cellStyle name="Heading 57" xfId="2607" xr:uid="{00000000-0005-0000-0000-00002F0A0000}"/>
    <cellStyle name="Heading 58" xfId="2608" xr:uid="{00000000-0005-0000-0000-0000300A0000}"/>
    <cellStyle name="Heading 59" xfId="2609" xr:uid="{00000000-0005-0000-0000-0000310A0000}"/>
    <cellStyle name="Heading 6" xfId="2610" xr:uid="{00000000-0005-0000-0000-0000320A0000}"/>
    <cellStyle name="Heading 60" xfId="2611" xr:uid="{00000000-0005-0000-0000-0000330A0000}"/>
    <cellStyle name="Heading 61" xfId="2612" xr:uid="{00000000-0005-0000-0000-0000340A0000}"/>
    <cellStyle name="Heading 62" xfId="2613" xr:uid="{00000000-0005-0000-0000-0000350A0000}"/>
    <cellStyle name="Heading 63" xfId="2614" xr:uid="{00000000-0005-0000-0000-0000360A0000}"/>
    <cellStyle name="Heading 64" xfId="2615" xr:uid="{00000000-0005-0000-0000-0000370A0000}"/>
    <cellStyle name="Heading 65" xfId="2616" xr:uid="{00000000-0005-0000-0000-0000380A0000}"/>
    <cellStyle name="Heading 66" xfId="2617" xr:uid="{00000000-0005-0000-0000-0000390A0000}"/>
    <cellStyle name="Heading 67" xfId="2618" xr:uid="{00000000-0005-0000-0000-00003A0A0000}"/>
    <cellStyle name="Heading 68" xfId="2619" xr:uid="{00000000-0005-0000-0000-00003B0A0000}"/>
    <cellStyle name="Heading 7" xfId="2620" xr:uid="{00000000-0005-0000-0000-00003C0A0000}"/>
    <cellStyle name="Heading 8" xfId="2621" xr:uid="{00000000-0005-0000-0000-00003D0A0000}"/>
    <cellStyle name="Heading 9" xfId="2622" xr:uid="{00000000-0005-0000-0000-00003E0A0000}"/>
    <cellStyle name="Hyperlink 10" xfId="2623" xr:uid="{00000000-0005-0000-0000-00003F0A0000}"/>
    <cellStyle name="Hyperlink 100" xfId="2624" xr:uid="{00000000-0005-0000-0000-0000400A0000}"/>
    <cellStyle name="Hyperlink 101" xfId="2625" xr:uid="{00000000-0005-0000-0000-0000410A0000}"/>
    <cellStyle name="Hyperlink 102" xfId="2626" xr:uid="{00000000-0005-0000-0000-0000420A0000}"/>
    <cellStyle name="Hyperlink 103" xfId="2627" xr:uid="{00000000-0005-0000-0000-0000430A0000}"/>
    <cellStyle name="Hyperlink 104" xfId="2628" xr:uid="{00000000-0005-0000-0000-0000440A0000}"/>
    <cellStyle name="Hyperlink 105" xfId="2629" xr:uid="{00000000-0005-0000-0000-0000450A0000}"/>
    <cellStyle name="Hyperlink 106" xfId="2630" xr:uid="{00000000-0005-0000-0000-0000460A0000}"/>
    <cellStyle name="Hyperlink 107" xfId="2631" xr:uid="{00000000-0005-0000-0000-0000470A0000}"/>
    <cellStyle name="Hyperlink 108" xfId="2632" xr:uid="{00000000-0005-0000-0000-0000480A0000}"/>
    <cellStyle name="Hyperlink 109" xfId="2633" xr:uid="{00000000-0005-0000-0000-0000490A0000}"/>
    <cellStyle name="Hyperlink 11" xfId="2634" xr:uid="{00000000-0005-0000-0000-00004A0A0000}"/>
    <cellStyle name="Hyperlink 110" xfId="2635" xr:uid="{00000000-0005-0000-0000-00004B0A0000}"/>
    <cellStyle name="Hyperlink 111" xfId="2636" xr:uid="{00000000-0005-0000-0000-00004C0A0000}"/>
    <cellStyle name="Hyperlink 112" xfId="2637" xr:uid="{00000000-0005-0000-0000-00004D0A0000}"/>
    <cellStyle name="Hyperlink 113" xfId="2638" xr:uid="{00000000-0005-0000-0000-00004E0A0000}"/>
    <cellStyle name="Hyperlink 114" xfId="2639" xr:uid="{00000000-0005-0000-0000-00004F0A0000}"/>
    <cellStyle name="Hyperlink 115" xfId="2640" xr:uid="{00000000-0005-0000-0000-0000500A0000}"/>
    <cellStyle name="Hyperlink 116" xfId="2641" xr:uid="{00000000-0005-0000-0000-0000510A0000}"/>
    <cellStyle name="Hyperlink 117" xfId="2642" xr:uid="{00000000-0005-0000-0000-0000520A0000}"/>
    <cellStyle name="Hyperlink 118" xfId="2643" xr:uid="{00000000-0005-0000-0000-0000530A0000}"/>
    <cellStyle name="Hyperlink 119" xfId="2644" xr:uid="{00000000-0005-0000-0000-0000540A0000}"/>
    <cellStyle name="Hyperlink 12" xfId="2645" xr:uid="{00000000-0005-0000-0000-0000550A0000}"/>
    <cellStyle name="Hyperlink 120" xfId="2646" xr:uid="{00000000-0005-0000-0000-0000560A0000}"/>
    <cellStyle name="Hyperlink 121" xfId="2647" xr:uid="{00000000-0005-0000-0000-0000570A0000}"/>
    <cellStyle name="Hyperlink 122" xfId="2648" xr:uid="{00000000-0005-0000-0000-0000580A0000}"/>
    <cellStyle name="Hyperlink 123" xfId="2649" xr:uid="{00000000-0005-0000-0000-0000590A0000}"/>
    <cellStyle name="Hyperlink 124" xfId="2650" xr:uid="{00000000-0005-0000-0000-00005A0A0000}"/>
    <cellStyle name="Hyperlink 125" xfId="2651" xr:uid="{00000000-0005-0000-0000-00005B0A0000}"/>
    <cellStyle name="Hyperlink 126" xfId="2652" xr:uid="{00000000-0005-0000-0000-00005C0A0000}"/>
    <cellStyle name="Hyperlink 127" xfId="2653" xr:uid="{00000000-0005-0000-0000-00005D0A0000}"/>
    <cellStyle name="Hyperlink 13" xfId="2654" xr:uid="{00000000-0005-0000-0000-00005E0A0000}"/>
    <cellStyle name="Hyperlink 14" xfId="2655" xr:uid="{00000000-0005-0000-0000-00005F0A0000}"/>
    <cellStyle name="Hyperlink 15" xfId="2656" xr:uid="{00000000-0005-0000-0000-0000600A0000}"/>
    <cellStyle name="Hyperlink 16" xfId="2657" xr:uid="{00000000-0005-0000-0000-0000610A0000}"/>
    <cellStyle name="Hyperlink 17" xfId="2658" xr:uid="{00000000-0005-0000-0000-0000620A0000}"/>
    <cellStyle name="Hyperlink 18" xfId="2659" xr:uid="{00000000-0005-0000-0000-0000630A0000}"/>
    <cellStyle name="Hyperlink 19" xfId="2660" xr:uid="{00000000-0005-0000-0000-0000640A0000}"/>
    <cellStyle name="Hyperlink 2" xfId="2661" xr:uid="{00000000-0005-0000-0000-0000650A0000}"/>
    <cellStyle name="Hyperlink 2 10" xfId="2662" xr:uid="{00000000-0005-0000-0000-0000660A0000}"/>
    <cellStyle name="Hyperlink 2 11" xfId="2663" xr:uid="{00000000-0005-0000-0000-0000670A0000}"/>
    <cellStyle name="Hyperlink 2 12" xfId="2664" xr:uid="{00000000-0005-0000-0000-0000680A0000}"/>
    <cellStyle name="Hyperlink 2 13" xfId="2665" xr:uid="{00000000-0005-0000-0000-0000690A0000}"/>
    <cellStyle name="Hyperlink 2 14" xfId="2666" xr:uid="{00000000-0005-0000-0000-00006A0A0000}"/>
    <cellStyle name="Hyperlink 2 15" xfId="2667" xr:uid="{00000000-0005-0000-0000-00006B0A0000}"/>
    <cellStyle name="Hyperlink 2 2" xfId="2668" xr:uid="{00000000-0005-0000-0000-00006C0A0000}"/>
    <cellStyle name="Hyperlink 2 3" xfId="2669" xr:uid="{00000000-0005-0000-0000-00006D0A0000}"/>
    <cellStyle name="Hyperlink 2 4" xfId="2670" xr:uid="{00000000-0005-0000-0000-00006E0A0000}"/>
    <cellStyle name="Hyperlink 2 5" xfId="2671" xr:uid="{00000000-0005-0000-0000-00006F0A0000}"/>
    <cellStyle name="Hyperlink 2 6" xfId="2672" xr:uid="{00000000-0005-0000-0000-0000700A0000}"/>
    <cellStyle name="Hyperlink 2 7" xfId="2673" xr:uid="{00000000-0005-0000-0000-0000710A0000}"/>
    <cellStyle name="Hyperlink 2 8" xfId="2674" xr:uid="{00000000-0005-0000-0000-0000720A0000}"/>
    <cellStyle name="Hyperlink 2 9" xfId="2675" xr:uid="{00000000-0005-0000-0000-0000730A0000}"/>
    <cellStyle name="Hyperlink 20" xfId="2676" xr:uid="{00000000-0005-0000-0000-0000740A0000}"/>
    <cellStyle name="Hyperlink 21" xfId="2677" xr:uid="{00000000-0005-0000-0000-0000750A0000}"/>
    <cellStyle name="Hyperlink 22" xfId="2678" xr:uid="{00000000-0005-0000-0000-0000760A0000}"/>
    <cellStyle name="Hyperlink 23" xfId="2679" xr:uid="{00000000-0005-0000-0000-0000770A0000}"/>
    <cellStyle name="Hyperlink 24" xfId="2680" xr:uid="{00000000-0005-0000-0000-0000780A0000}"/>
    <cellStyle name="Hyperlink 25" xfId="2681" xr:uid="{00000000-0005-0000-0000-0000790A0000}"/>
    <cellStyle name="Hyperlink 26" xfId="2682" xr:uid="{00000000-0005-0000-0000-00007A0A0000}"/>
    <cellStyle name="Hyperlink 27" xfId="2683" xr:uid="{00000000-0005-0000-0000-00007B0A0000}"/>
    <cellStyle name="Hyperlink 28" xfId="2684" xr:uid="{00000000-0005-0000-0000-00007C0A0000}"/>
    <cellStyle name="Hyperlink 29" xfId="2685" xr:uid="{00000000-0005-0000-0000-00007D0A0000}"/>
    <cellStyle name="Hyperlink 3" xfId="2686" xr:uid="{00000000-0005-0000-0000-00007E0A0000}"/>
    <cellStyle name="Hyperlink 30" xfId="2687" xr:uid="{00000000-0005-0000-0000-00007F0A0000}"/>
    <cellStyle name="Hyperlink 31" xfId="2688" xr:uid="{00000000-0005-0000-0000-0000800A0000}"/>
    <cellStyle name="Hyperlink 32" xfId="2689" xr:uid="{00000000-0005-0000-0000-0000810A0000}"/>
    <cellStyle name="Hyperlink 33" xfId="2690" xr:uid="{00000000-0005-0000-0000-0000820A0000}"/>
    <cellStyle name="Hyperlink 34" xfId="2691" xr:uid="{00000000-0005-0000-0000-0000830A0000}"/>
    <cellStyle name="Hyperlink 35" xfId="2692" xr:uid="{00000000-0005-0000-0000-0000840A0000}"/>
    <cellStyle name="Hyperlink 36" xfId="2693" xr:uid="{00000000-0005-0000-0000-0000850A0000}"/>
    <cellStyle name="Hyperlink 37" xfId="2694" xr:uid="{00000000-0005-0000-0000-0000860A0000}"/>
    <cellStyle name="Hyperlink 38" xfId="2695" xr:uid="{00000000-0005-0000-0000-0000870A0000}"/>
    <cellStyle name="Hyperlink 39" xfId="2696" xr:uid="{00000000-0005-0000-0000-0000880A0000}"/>
    <cellStyle name="Hyperlink 4" xfId="2697" xr:uid="{00000000-0005-0000-0000-0000890A0000}"/>
    <cellStyle name="Hyperlink 40" xfId="2698" xr:uid="{00000000-0005-0000-0000-00008A0A0000}"/>
    <cellStyle name="Hyperlink 41" xfId="2699" xr:uid="{00000000-0005-0000-0000-00008B0A0000}"/>
    <cellStyle name="Hyperlink 42" xfId="2700" xr:uid="{00000000-0005-0000-0000-00008C0A0000}"/>
    <cellStyle name="Hyperlink 43" xfId="2701" xr:uid="{00000000-0005-0000-0000-00008D0A0000}"/>
    <cellStyle name="Hyperlink 44" xfId="2702" xr:uid="{00000000-0005-0000-0000-00008E0A0000}"/>
    <cellStyle name="Hyperlink 45" xfId="2703" xr:uid="{00000000-0005-0000-0000-00008F0A0000}"/>
    <cellStyle name="Hyperlink 46" xfId="2704" xr:uid="{00000000-0005-0000-0000-0000900A0000}"/>
    <cellStyle name="Hyperlink 47" xfId="2705" xr:uid="{00000000-0005-0000-0000-0000910A0000}"/>
    <cellStyle name="Hyperlink 48" xfId="2706" xr:uid="{00000000-0005-0000-0000-0000920A0000}"/>
    <cellStyle name="Hyperlink 49" xfId="2707" xr:uid="{00000000-0005-0000-0000-0000930A0000}"/>
    <cellStyle name="Hyperlink 5" xfId="2708" xr:uid="{00000000-0005-0000-0000-0000940A0000}"/>
    <cellStyle name="Hyperlink 50" xfId="2709" xr:uid="{00000000-0005-0000-0000-0000950A0000}"/>
    <cellStyle name="Hyperlink 51" xfId="2710" xr:uid="{00000000-0005-0000-0000-0000960A0000}"/>
    <cellStyle name="Hyperlink 52" xfId="2711" xr:uid="{00000000-0005-0000-0000-0000970A0000}"/>
    <cellStyle name="Hyperlink 53" xfId="2712" xr:uid="{00000000-0005-0000-0000-0000980A0000}"/>
    <cellStyle name="Hyperlink 54" xfId="2713" xr:uid="{00000000-0005-0000-0000-0000990A0000}"/>
    <cellStyle name="Hyperlink 55" xfId="2714" xr:uid="{00000000-0005-0000-0000-00009A0A0000}"/>
    <cellStyle name="Hyperlink 56" xfId="2715" xr:uid="{00000000-0005-0000-0000-00009B0A0000}"/>
    <cellStyle name="Hyperlink 57" xfId="2716" xr:uid="{00000000-0005-0000-0000-00009C0A0000}"/>
    <cellStyle name="Hyperlink 58" xfId="2717" xr:uid="{00000000-0005-0000-0000-00009D0A0000}"/>
    <cellStyle name="Hyperlink 59" xfId="2718" xr:uid="{00000000-0005-0000-0000-00009E0A0000}"/>
    <cellStyle name="Hyperlink 6" xfId="2719" xr:uid="{00000000-0005-0000-0000-00009F0A0000}"/>
    <cellStyle name="Hyperlink 60" xfId="2720" xr:uid="{00000000-0005-0000-0000-0000A00A0000}"/>
    <cellStyle name="Hyperlink 61" xfId="2721" xr:uid="{00000000-0005-0000-0000-0000A10A0000}"/>
    <cellStyle name="Hyperlink 62" xfId="2722" xr:uid="{00000000-0005-0000-0000-0000A20A0000}"/>
    <cellStyle name="Hyperlink 63" xfId="2723" xr:uid="{00000000-0005-0000-0000-0000A30A0000}"/>
    <cellStyle name="Hyperlink 64" xfId="2724" xr:uid="{00000000-0005-0000-0000-0000A40A0000}"/>
    <cellStyle name="Hyperlink 65" xfId="2725" xr:uid="{00000000-0005-0000-0000-0000A50A0000}"/>
    <cellStyle name="Hyperlink 66" xfId="2726" xr:uid="{00000000-0005-0000-0000-0000A60A0000}"/>
    <cellStyle name="Hyperlink 67" xfId="2727" xr:uid="{00000000-0005-0000-0000-0000A70A0000}"/>
    <cellStyle name="Hyperlink 68" xfId="2728" xr:uid="{00000000-0005-0000-0000-0000A80A0000}"/>
    <cellStyle name="Hyperlink 69" xfId="2729" xr:uid="{00000000-0005-0000-0000-0000A90A0000}"/>
    <cellStyle name="Hyperlink 7" xfId="2730" xr:uid="{00000000-0005-0000-0000-0000AA0A0000}"/>
    <cellStyle name="Hyperlink 70" xfId="2731" xr:uid="{00000000-0005-0000-0000-0000AB0A0000}"/>
    <cellStyle name="Hyperlink 71" xfId="2732" xr:uid="{00000000-0005-0000-0000-0000AC0A0000}"/>
    <cellStyle name="Hyperlink 72" xfId="2733" xr:uid="{00000000-0005-0000-0000-0000AD0A0000}"/>
    <cellStyle name="Hyperlink 73" xfId="2734" xr:uid="{00000000-0005-0000-0000-0000AE0A0000}"/>
    <cellStyle name="Hyperlink 74" xfId="2735" xr:uid="{00000000-0005-0000-0000-0000AF0A0000}"/>
    <cellStyle name="Hyperlink 75" xfId="2736" xr:uid="{00000000-0005-0000-0000-0000B00A0000}"/>
    <cellStyle name="Hyperlink 76" xfId="2737" xr:uid="{00000000-0005-0000-0000-0000B10A0000}"/>
    <cellStyle name="Hyperlink 77" xfId="2738" xr:uid="{00000000-0005-0000-0000-0000B20A0000}"/>
    <cellStyle name="Hyperlink 78" xfId="2739" xr:uid="{00000000-0005-0000-0000-0000B30A0000}"/>
    <cellStyle name="Hyperlink 79" xfId="2740" xr:uid="{00000000-0005-0000-0000-0000B40A0000}"/>
    <cellStyle name="Hyperlink 8" xfId="2741" xr:uid="{00000000-0005-0000-0000-0000B50A0000}"/>
    <cellStyle name="Hyperlink 80" xfId="2742" xr:uid="{00000000-0005-0000-0000-0000B60A0000}"/>
    <cellStyle name="Hyperlink 81" xfId="2743" xr:uid="{00000000-0005-0000-0000-0000B70A0000}"/>
    <cellStyle name="Hyperlink 82" xfId="2744" xr:uid="{00000000-0005-0000-0000-0000B80A0000}"/>
    <cellStyle name="Hyperlink 83" xfId="2745" xr:uid="{00000000-0005-0000-0000-0000B90A0000}"/>
    <cellStyle name="Hyperlink 84" xfId="2746" xr:uid="{00000000-0005-0000-0000-0000BA0A0000}"/>
    <cellStyle name="Hyperlink 85" xfId="2747" xr:uid="{00000000-0005-0000-0000-0000BB0A0000}"/>
    <cellStyle name="Hyperlink 86" xfId="2748" xr:uid="{00000000-0005-0000-0000-0000BC0A0000}"/>
    <cellStyle name="Hyperlink 87" xfId="2749" xr:uid="{00000000-0005-0000-0000-0000BD0A0000}"/>
    <cellStyle name="Hyperlink 88" xfId="2750" xr:uid="{00000000-0005-0000-0000-0000BE0A0000}"/>
    <cellStyle name="Hyperlink 89" xfId="2751" xr:uid="{00000000-0005-0000-0000-0000BF0A0000}"/>
    <cellStyle name="Hyperlink 9" xfId="2752" xr:uid="{00000000-0005-0000-0000-0000C00A0000}"/>
    <cellStyle name="Hyperlink 90" xfId="2753" xr:uid="{00000000-0005-0000-0000-0000C10A0000}"/>
    <cellStyle name="Hyperlink 91" xfId="2754" xr:uid="{00000000-0005-0000-0000-0000C20A0000}"/>
    <cellStyle name="Hyperlink 92" xfId="2755" xr:uid="{00000000-0005-0000-0000-0000C30A0000}"/>
    <cellStyle name="Hyperlink 93" xfId="2756" xr:uid="{00000000-0005-0000-0000-0000C40A0000}"/>
    <cellStyle name="Hyperlink 94" xfId="2757" xr:uid="{00000000-0005-0000-0000-0000C50A0000}"/>
    <cellStyle name="Hyperlink 95" xfId="2758" xr:uid="{00000000-0005-0000-0000-0000C60A0000}"/>
    <cellStyle name="Hyperlink 96" xfId="2759" xr:uid="{00000000-0005-0000-0000-0000C70A0000}"/>
    <cellStyle name="Hyperlink 97" xfId="2760" xr:uid="{00000000-0005-0000-0000-0000C80A0000}"/>
    <cellStyle name="Hyperlink 98" xfId="2761" xr:uid="{00000000-0005-0000-0000-0000C90A0000}"/>
    <cellStyle name="Hyperlink 99" xfId="2762" xr:uid="{00000000-0005-0000-0000-0000CA0A0000}"/>
    <cellStyle name="Hyperlink_PMC_Mai_2015_CCS" xfId="5173" xr:uid="{00000000-0005-0000-0000-0000CB0A0000}"/>
    <cellStyle name="Incorreto 10" xfId="2763" xr:uid="{00000000-0005-0000-0000-0000CC0A0000}"/>
    <cellStyle name="Incorreto 11" xfId="2764" xr:uid="{00000000-0005-0000-0000-0000CD0A0000}"/>
    <cellStyle name="Incorreto 12" xfId="2765" xr:uid="{00000000-0005-0000-0000-0000CE0A0000}"/>
    <cellStyle name="Incorreto 13" xfId="2766" xr:uid="{00000000-0005-0000-0000-0000CF0A0000}"/>
    <cellStyle name="Incorreto 14" xfId="2767" xr:uid="{00000000-0005-0000-0000-0000D00A0000}"/>
    <cellStyle name="Incorreto 15" xfId="2768" xr:uid="{00000000-0005-0000-0000-0000D10A0000}"/>
    <cellStyle name="Incorreto 16" xfId="2769" xr:uid="{00000000-0005-0000-0000-0000D20A0000}"/>
    <cellStyle name="Incorreto 17" xfId="2770" xr:uid="{00000000-0005-0000-0000-0000D30A0000}"/>
    <cellStyle name="Incorreto 18" xfId="2771" xr:uid="{00000000-0005-0000-0000-0000D40A0000}"/>
    <cellStyle name="Incorreto 19" xfId="2772" xr:uid="{00000000-0005-0000-0000-0000D50A0000}"/>
    <cellStyle name="Incorreto 2" xfId="2773" xr:uid="{00000000-0005-0000-0000-0000D60A0000}"/>
    <cellStyle name="Incorreto 2 2" xfId="2774" xr:uid="{00000000-0005-0000-0000-0000D70A0000}"/>
    <cellStyle name="Incorreto 2 2 2" xfId="2775" xr:uid="{00000000-0005-0000-0000-0000D80A0000}"/>
    <cellStyle name="Incorreto 2 3" xfId="2776" xr:uid="{00000000-0005-0000-0000-0000D90A0000}"/>
    <cellStyle name="Incorreto 2 4" xfId="2777" xr:uid="{00000000-0005-0000-0000-0000DA0A0000}"/>
    <cellStyle name="Incorreto 2 5" xfId="2778" xr:uid="{00000000-0005-0000-0000-0000DB0A0000}"/>
    <cellStyle name="Incorreto 2 6" xfId="2779" xr:uid="{00000000-0005-0000-0000-0000DC0A0000}"/>
    <cellStyle name="Incorreto 2 7" xfId="2780" xr:uid="{00000000-0005-0000-0000-0000DD0A0000}"/>
    <cellStyle name="Incorreto 20" xfId="2781" xr:uid="{00000000-0005-0000-0000-0000DE0A0000}"/>
    <cellStyle name="Incorreto 21" xfId="2782" xr:uid="{00000000-0005-0000-0000-0000DF0A0000}"/>
    <cellStyle name="Incorreto 22" xfId="2783" xr:uid="{00000000-0005-0000-0000-0000E00A0000}"/>
    <cellStyle name="Incorreto 23" xfId="2784" xr:uid="{00000000-0005-0000-0000-0000E10A0000}"/>
    <cellStyle name="Incorreto 24" xfId="2785" xr:uid="{00000000-0005-0000-0000-0000E20A0000}"/>
    <cellStyle name="Incorreto 25" xfId="2786" xr:uid="{00000000-0005-0000-0000-0000E30A0000}"/>
    <cellStyle name="Incorreto 26" xfId="2787" xr:uid="{00000000-0005-0000-0000-0000E40A0000}"/>
    <cellStyle name="Incorreto 27" xfId="2788" xr:uid="{00000000-0005-0000-0000-0000E50A0000}"/>
    <cellStyle name="Incorreto 28" xfId="2789" xr:uid="{00000000-0005-0000-0000-0000E60A0000}"/>
    <cellStyle name="Incorreto 29" xfId="2790" xr:uid="{00000000-0005-0000-0000-0000E70A0000}"/>
    <cellStyle name="Incorreto 3" xfId="2791" xr:uid="{00000000-0005-0000-0000-0000E80A0000}"/>
    <cellStyle name="Incorreto 30" xfId="2792" xr:uid="{00000000-0005-0000-0000-0000E90A0000}"/>
    <cellStyle name="Incorreto 31" xfId="2793" xr:uid="{00000000-0005-0000-0000-0000EA0A0000}"/>
    <cellStyle name="Incorreto 32" xfId="2794" xr:uid="{00000000-0005-0000-0000-0000EB0A0000}"/>
    <cellStyle name="Incorreto 33" xfId="2795" xr:uid="{00000000-0005-0000-0000-0000EC0A0000}"/>
    <cellStyle name="Incorreto 34" xfId="2796" xr:uid="{00000000-0005-0000-0000-0000ED0A0000}"/>
    <cellStyle name="Incorreto 35" xfId="2797" xr:uid="{00000000-0005-0000-0000-0000EE0A0000}"/>
    <cellStyle name="Incorreto 36" xfId="2798" xr:uid="{00000000-0005-0000-0000-0000EF0A0000}"/>
    <cellStyle name="Incorreto 37" xfId="2799" xr:uid="{00000000-0005-0000-0000-0000F00A0000}"/>
    <cellStyle name="Incorreto 38" xfId="2800" xr:uid="{00000000-0005-0000-0000-0000F10A0000}"/>
    <cellStyle name="Incorreto 39" xfId="2801" xr:uid="{00000000-0005-0000-0000-0000F20A0000}"/>
    <cellStyle name="Incorreto 4" xfId="2802" xr:uid="{00000000-0005-0000-0000-0000F30A0000}"/>
    <cellStyle name="Incorreto 40" xfId="2803" xr:uid="{00000000-0005-0000-0000-0000F40A0000}"/>
    <cellStyle name="Incorreto 41" xfId="2804" xr:uid="{00000000-0005-0000-0000-0000F50A0000}"/>
    <cellStyle name="Incorreto 42" xfId="2805" xr:uid="{00000000-0005-0000-0000-0000F60A0000}"/>
    <cellStyle name="Incorreto 43" xfId="2806" xr:uid="{00000000-0005-0000-0000-0000F70A0000}"/>
    <cellStyle name="Incorreto 44" xfId="2807" xr:uid="{00000000-0005-0000-0000-0000F80A0000}"/>
    <cellStyle name="Incorreto 45" xfId="2808" xr:uid="{00000000-0005-0000-0000-0000F90A0000}"/>
    <cellStyle name="Incorreto 46" xfId="2809" xr:uid="{00000000-0005-0000-0000-0000FA0A0000}"/>
    <cellStyle name="Incorreto 47" xfId="2810" xr:uid="{00000000-0005-0000-0000-0000FB0A0000}"/>
    <cellStyle name="Incorreto 48" xfId="2811" xr:uid="{00000000-0005-0000-0000-0000FC0A0000}"/>
    <cellStyle name="Incorreto 49" xfId="2812" xr:uid="{00000000-0005-0000-0000-0000FD0A0000}"/>
    <cellStyle name="Incorreto 5" xfId="2813" xr:uid="{00000000-0005-0000-0000-0000FE0A0000}"/>
    <cellStyle name="Incorreto 50" xfId="2814" xr:uid="{00000000-0005-0000-0000-0000FF0A0000}"/>
    <cellStyle name="Incorreto 51" xfId="2815" xr:uid="{00000000-0005-0000-0000-0000000B0000}"/>
    <cellStyle name="Incorreto 52" xfId="2816" xr:uid="{00000000-0005-0000-0000-0000010B0000}"/>
    <cellStyle name="Incorreto 53" xfId="2817" xr:uid="{00000000-0005-0000-0000-0000020B0000}"/>
    <cellStyle name="Incorreto 54" xfId="2818" xr:uid="{00000000-0005-0000-0000-0000030B0000}"/>
    <cellStyle name="Incorreto 6" xfId="2819" xr:uid="{00000000-0005-0000-0000-0000040B0000}"/>
    <cellStyle name="Incorreto 7" xfId="2820" xr:uid="{00000000-0005-0000-0000-0000050B0000}"/>
    <cellStyle name="Incorreto 8" xfId="2821" xr:uid="{00000000-0005-0000-0000-0000060B0000}"/>
    <cellStyle name="Incorreto 9" xfId="2822" xr:uid="{00000000-0005-0000-0000-0000070B0000}"/>
    <cellStyle name="Neutra 10" xfId="2823" xr:uid="{00000000-0005-0000-0000-0000080B0000}"/>
    <cellStyle name="Neutra 11" xfId="2824" xr:uid="{00000000-0005-0000-0000-0000090B0000}"/>
    <cellStyle name="Neutra 12" xfId="2825" xr:uid="{00000000-0005-0000-0000-00000A0B0000}"/>
    <cellStyle name="Neutra 13" xfId="2826" xr:uid="{00000000-0005-0000-0000-00000B0B0000}"/>
    <cellStyle name="Neutra 14" xfId="2827" xr:uid="{00000000-0005-0000-0000-00000C0B0000}"/>
    <cellStyle name="Neutra 15" xfId="2828" xr:uid="{00000000-0005-0000-0000-00000D0B0000}"/>
    <cellStyle name="Neutra 16" xfId="2829" xr:uid="{00000000-0005-0000-0000-00000E0B0000}"/>
    <cellStyle name="Neutra 17" xfId="2830" xr:uid="{00000000-0005-0000-0000-00000F0B0000}"/>
    <cellStyle name="Neutra 18" xfId="2831" xr:uid="{00000000-0005-0000-0000-0000100B0000}"/>
    <cellStyle name="Neutra 19" xfId="2832" xr:uid="{00000000-0005-0000-0000-0000110B0000}"/>
    <cellStyle name="Neutra 2" xfId="2833" xr:uid="{00000000-0005-0000-0000-0000120B0000}"/>
    <cellStyle name="Neutra 2 2" xfId="2834" xr:uid="{00000000-0005-0000-0000-0000130B0000}"/>
    <cellStyle name="Neutra 2 2 2" xfId="2835" xr:uid="{00000000-0005-0000-0000-0000140B0000}"/>
    <cellStyle name="Neutra 2 3" xfId="2836" xr:uid="{00000000-0005-0000-0000-0000150B0000}"/>
    <cellStyle name="Neutra 2 4" xfId="2837" xr:uid="{00000000-0005-0000-0000-0000160B0000}"/>
    <cellStyle name="Neutra 2 5" xfId="2838" xr:uid="{00000000-0005-0000-0000-0000170B0000}"/>
    <cellStyle name="Neutra 2 6" xfId="2839" xr:uid="{00000000-0005-0000-0000-0000180B0000}"/>
    <cellStyle name="Neutra 2 7" xfId="2840" xr:uid="{00000000-0005-0000-0000-0000190B0000}"/>
    <cellStyle name="Neutra 20" xfId="2841" xr:uid="{00000000-0005-0000-0000-00001A0B0000}"/>
    <cellStyle name="Neutra 21" xfId="2842" xr:uid="{00000000-0005-0000-0000-00001B0B0000}"/>
    <cellStyle name="Neutra 22" xfId="2843" xr:uid="{00000000-0005-0000-0000-00001C0B0000}"/>
    <cellStyle name="Neutra 23" xfId="2844" xr:uid="{00000000-0005-0000-0000-00001D0B0000}"/>
    <cellStyle name="Neutra 24" xfId="2845" xr:uid="{00000000-0005-0000-0000-00001E0B0000}"/>
    <cellStyle name="Neutra 25" xfId="2846" xr:uid="{00000000-0005-0000-0000-00001F0B0000}"/>
    <cellStyle name="Neutra 26" xfId="2847" xr:uid="{00000000-0005-0000-0000-0000200B0000}"/>
    <cellStyle name="Neutra 27" xfId="2848" xr:uid="{00000000-0005-0000-0000-0000210B0000}"/>
    <cellStyle name="Neutra 28" xfId="2849" xr:uid="{00000000-0005-0000-0000-0000220B0000}"/>
    <cellStyle name="Neutra 29" xfId="2850" xr:uid="{00000000-0005-0000-0000-0000230B0000}"/>
    <cellStyle name="Neutra 3" xfId="2851" xr:uid="{00000000-0005-0000-0000-0000240B0000}"/>
    <cellStyle name="Neutra 30" xfId="2852" xr:uid="{00000000-0005-0000-0000-0000250B0000}"/>
    <cellStyle name="Neutra 31" xfId="2853" xr:uid="{00000000-0005-0000-0000-0000260B0000}"/>
    <cellStyle name="Neutra 32" xfId="2854" xr:uid="{00000000-0005-0000-0000-0000270B0000}"/>
    <cellStyle name="Neutra 33" xfId="2855" xr:uid="{00000000-0005-0000-0000-0000280B0000}"/>
    <cellStyle name="Neutra 34" xfId="2856" xr:uid="{00000000-0005-0000-0000-0000290B0000}"/>
    <cellStyle name="Neutra 35" xfId="2857" xr:uid="{00000000-0005-0000-0000-00002A0B0000}"/>
    <cellStyle name="Neutra 36" xfId="2858" xr:uid="{00000000-0005-0000-0000-00002B0B0000}"/>
    <cellStyle name="Neutra 37" xfId="2859" xr:uid="{00000000-0005-0000-0000-00002C0B0000}"/>
    <cellStyle name="Neutra 38" xfId="2860" xr:uid="{00000000-0005-0000-0000-00002D0B0000}"/>
    <cellStyle name="Neutra 39" xfId="2861" xr:uid="{00000000-0005-0000-0000-00002E0B0000}"/>
    <cellStyle name="Neutra 4" xfId="2862" xr:uid="{00000000-0005-0000-0000-00002F0B0000}"/>
    <cellStyle name="Neutra 40" xfId="2863" xr:uid="{00000000-0005-0000-0000-0000300B0000}"/>
    <cellStyle name="Neutra 41" xfId="2864" xr:uid="{00000000-0005-0000-0000-0000310B0000}"/>
    <cellStyle name="Neutra 42" xfId="2865" xr:uid="{00000000-0005-0000-0000-0000320B0000}"/>
    <cellStyle name="Neutra 43" xfId="2866" xr:uid="{00000000-0005-0000-0000-0000330B0000}"/>
    <cellStyle name="Neutra 44" xfId="2867" xr:uid="{00000000-0005-0000-0000-0000340B0000}"/>
    <cellStyle name="Neutra 45" xfId="2868" xr:uid="{00000000-0005-0000-0000-0000350B0000}"/>
    <cellStyle name="Neutra 46" xfId="2869" xr:uid="{00000000-0005-0000-0000-0000360B0000}"/>
    <cellStyle name="Neutra 47" xfId="2870" xr:uid="{00000000-0005-0000-0000-0000370B0000}"/>
    <cellStyle name="Neutra 48" xfId="2871" xr:uid="{00000000-0005-0000-0000-0000380B0000}"/>
    <cellStyle name="Neutra 49" xfId="2872" xr:uid="{00000000-0005-0000-0000-0000390B0000}"/>
    <cellStyle name="Neutra 5" xfId="2873" xr:uid="{00000000-0005-0000-0000-00003A0B0000}"/>
    <cellStyle name="Neutra 50" xfId="2874" xr:uid="{00000000-0005-0000-0000-00003B0B0000}"/>
    <cellStyle name="Neutra 51" xfId="2875" xr:uid="{00000000-0005-0000-0000-00003C0B0000}"/>
    <cellStyle name="Neutra 52" xfId="2876" xr:uid="{00000000-0005-0000-0000-00003D0B0000}"/>
    <cellStyle name="Neutra 53" xfId="2877" xr:uid="{00000000-0005-0000-0000-00003E0B0000}"/>
    <cellStyle name="Neutra 54" xfId="2878" xr:uid="{00000000-0005-0000-0000-00003F0B0000}"/>
    <cellStyle name="Neutra 6" xfId="2879" xr:uid="{00000000-0005-0000-0000-0000400B0000}"/>
    <cellStyle name="Neutra 7" xfId="2880" xr:uid="{00000000-0005-0000-0000-0000410B0000}"/>
    <cellStyle name="Neutra 8" xfId="2881" xr:uid="{00000000-0005-0000-0000-0000420B0000}"/>
    <cellStyle name="Neutra 9" xfId="2882" xr:uid="{00000000-0005-0000-0000-0000430B0000}"/>
    <cellStyle name="Neutral" xfId="2883" xr:uid="{00000000-0005-0000-0000-0000440B0000}"/>
    <cellStyle name="Neutral 10" xfId="2884" xr:uid="{00000000-0005-0000-0000-0000450B0000}"/>
    <cellStyle name="Neutral 11" xfId="2885" xr:uid="{00000000-0005-0000-0000-0000460B0000}"/>
    <cellStyle name="Neutral 12" xfId="2886" xr:uid="{00000000-0005-0000-0000-0000470B0000}"/>
    <cellStyle name="Neutral 13" xfId="2887" xr:uid="{00000000-0005-0000-0000-0000480B0000}"/>
    <cellStyle name="Neutral 14" xfId="2888" xr:uid="{00000000-0005-0000-0000-0000490B0000}"/>
    <cellStyle name="Neutral 15" xfId="2889" xr:uid="{00000000-0005-0000-0000-00004A0B0000}"/>
    <cellStyle name="Neutral 16" xfId="2890" xr:uid="{00000000-0005-0000-0000-00004B0B0000}"/>
    <cellStyle name="Neutral 17" xfId="2891" xr:uid="{00000000-0005-0000-0000-00004C0B0000}"/>
    <cellStyle name="Neutral 18" xfId="2892" xr:uid="{00000000-0005-0000-0000-00004D0B0000}"/>
    <cellStyle name="Neutral 19" xfId="2893" xr:uid="{00000000-0005-0000-0000-00004E0B0000}"/>
    <cellStyle name="Neutral 2" xfId="2894" xr:uid="{00000000-0005-0000-0000-00004F0B0000}"/>
    <cellStyle name="Neutral 2 10" xfId="2895" xr:uid="{00000000-0005-0000-0000-0000500B0000}"/>
    <cellStyle name="Neutral 2 11" xfId="2896" xr:uid="{00000000-0005-0000-0000-0000510B0000}"/>
    <cellStyle name="Neutral 2 12" xfId="2897" xr:uid="{00000000-0005-0000-0000-0000520B0000}"/>
    <cellStyle name="Neutral 2 13" xfId="2898" xr:uid="{00000000-0005-0000-0000-0000530B0000}"/>
    <cellStyle name="Neutral 2 14" xfId="2899" xr:uid="{00000000-0005-0000-0000-0000540B0000}"/>
    <cellStyle name="Neutral 2 15" xfId="2900" xr:uid="{00000000-0005-0000-0000-0000550B0000}"/>
    <cellStyle name="Neutral 2 2" xfId="2901" xr:uid="{00000000-0005-0000-0000-0000560B0000}"/>
    <cellStyle name="Neutral 2 3" xfId="2902" xr:uid="{00000000-0005-0000-0000-0000570B0000}"/>
    <cellStyle name="Neutral 2 4" xfId="2903" xr:uid="{00000000-0005-0000-0000-0000580B0000}"/>
    <cellStyle name="Neutral 2 5" xfId="2904" xr:uid="{00000000-0005-0000-0000-0000590B0000}"/>
    <cellStyle name="Neutral 2 6" xfId="2905" xr:uid="{00000000-0005-0000-0000-00005A0B0000}"/>
    <cellStyle name="Neutral 2 7" xfId="2906" xr:uid="{00000000-0005-0000-0000-00005B0B0000}"/>
    <cellStyle name="Neutral 2 8" xfId="2907" xr:uid="{00000000-0005-0000-0000-00005C0B0000}"/>
    <cellStyle name="Neutral 2 9" xfId="2908" xr:uid="{00000000-0005-0000-0000-00005D0B0000}"/>
    <cellStyle name="Neutral 20" xfId="2909" xr:uid="{00000000-0005-0000-0000-00005E0B0000}"/>
    <cellStyle name="Neutral 21" xfId="2910" xr:uid="{00000000-0005-0000-0000-00005F0B0000}"/>
    <cellStyle name="Neutral 22" xfId="2911" xr:uid="{00000000-0005-0000-0000-0000600B0000}"/>
    <cellStyle name="Neutral 23" xfId="2912" xr:uid="{00000000-0005-0000-0000-0000610B0000}"/>
    <cellStyle name="Neutral 24" xfId="2913" xr:uid="{00000000-0005-0000-0000-0000620B0000}"/>
    <cellStyle name="Neutral 25" xfId="2914" xr:uid="{00000000-0005-0000-0000-0000630B0000}"/>
    <cellStyle name="Neutral 26" xfId="2915" xr:uid="{00000000-0005-0000-0000-0000640B0000}"/>
    <cellStyle name="Neutral 27" xfId="2916" xr:uid="{00000000-0005-0000-0000-0000650B0000}"/>
    <cellStyle name="Neutral 28" xfId="2917" xr:uid="{00000000-0005-0000-0000-0000660B0000}"/>
    <cellStyle name="Neutral 29" xfId="2918" xr:uid="{00000000-0005-0000-0000-0000670B0000}"/>
    <cellStyle name="Neutral 3" xfId="2919" xr:uid="{00000000-0005-0000-0000-0000680B0000}"/>
    <cellStyle name="Neutral 30" xfId="2920" xr:uid="{00000000-0005-0000-0000-0000690B0000}"/>
    <cellStyle name="Neutral 31" xfId="2921" xr:uid="{00000000-0005-0000-0000-00006A0B0000}"/>
    <cellStyle name="Neutral 32" xfId="2922" xr:uid="{00000000-0005-0000-0000-00006B0B0000}"/>
    <cellStyle name="Neutral 33" xfId="2923" xr:uid="{00000000-0005-0000-0000-00006C0B0000}"/>
    <cellStyle name="Neutral 34" xfId="2924" xr:uid="{00000000-0005-0000-0000-00006D0B0000}"/>
    <cellStyle name="Neutral 35" xfId="2925" xr:uid="{00000000-0005-0000-0000-00006E0B0000}"/>
    <cellStyle name="Neutral 36" xfId="2926" xr:uid="{00000000-0005-0000-0000-00006F0B0000}"/>
    <cellStyle name="Neutral 37" xfId="2927" xr:uid="{00000000-0005-0000-0000-0000700B0000}"/>
    <cellStyle name="Neutral 38" xfId="2928" xr:uid="{00000000-0005-0000-0000-0000710B0000}"/>
    <cellStyle name="Neutral 39" xfId="2929" xr:uid="{00000000-0005-0000-0000-0000720B0000}"/>
    <cellStyle name="Neutral 4" xfId="2930" xr:uid="{00000000-0005-0000-0000-0000730B0000}"/>
    <cellStyle name="Neutral 40" xfId="2931" xr:uid="{00000000-0005-0000-0000-0000740B0000}"/>
    <cellStyle name="Neutral 41" xfId="2932" xr:uid="{00000000-0005-0000-0000-0000750B0000}"/>
    <cellStyle name="Neutral 42" xfId="2933" xr:uid="{00000000-0005-0000-0000-0000760B0000}"/>
    <cellStyle name="Neutral 43" xfId="2934" xr:uid="{00000000-0005-0000-0000-0000770B0000}"/>
    <cellStyle name="Neutral 44" xfId="2935" xr:uid="{00000000-0005-0000-0000-0000780B0000}"/>
    <cellStyle name="Neutral 45" xfId="2936" xr:uid="{00000000-0005-0000-0000-0000790B0000}"/>
    <cellStyle name="Neutral 46" xfId="2937" xr:uid="{00000000-0005-0000-0000-00007A0B0000}"/>
    <cellStyle name="Neutral 47" xfId="2938" xr:uid="{00000000-0005-0000-0000-00007B0B0000}"/>
    <cellStyle name="Neutral 48" xfId="2939" xr:uid="{00000000-0005-0000-0000-00007C0B0000}"/>
    <cellStyle name="Neutral 49" xfId="2940" xr:uid="{00000000-0005-0000-0000-00007D0B0000}"/>
    <cellStyle name="Neutral 5" xfId="2941" xr:uid="{00000000-0005-0000-0000-00007E0B0000}"/>
    <cellStyle name="Neutral 50" xfId="2942" xr:uid="{00000000-0005-0000-0000-00007F0B0000}"/>
    <cellStyle name="Neutral 51" xfId="2943" xr:uid="{00000000-0005-0000-0000-0000800B0000}"/>
    <cellStyle name="Neutral 52" xfId="2944" xr:uid="{00000000-0005-0000-0000-0000810B0000}"/>
    <cellStyle name="Neutral 53" xfId="2945" xr:uid="{00000000-0005-0000-0000-0000820B0000}"/>
    <cellStyle name="Neutral 54" xfId="2946" xr:uid="{00000000-0005-0000-0000-0000830B0000}"/>
    <cellStyle name="Neutral 55" xfId="2947" xr:uid="{00000000-0005-0000-0000-0000840B0000}"/>
    <cellStyle name="Neutral 56" xfId="2948" xr:uid="{00000000-0005-0000-0000-0000850B0000}"/>
    <cellStyle name="Neutral 57" xfId="2949" xr:uid="{00000000-0005-0000-0000-0000860B0000}"/>
    <cellStyle name="Neutral 58" xfId="2950" xr:uid="{00000000-0005-0000-0000-0000870B0000}"/>
    <cellStyle name="Neutral 59" xfId="2951" xr:uid="{00000000-0005-0000-0000-0000880B0000}"/>
    <cellStyle name="Neutral 6" xfId="2952" xr:uid="{00000000-0005-0000-0000-0000890B0000}"/>
    <cellStyle name="Neutral 60" xfId="2953" xr:uid="{00000000-0005-0000-0000-00008A0B0000}"/>
    <cellStyle name="Neutral 61" xfId="2954" xr:uid="{00000000-0005-0000-0000-00008B0B0000}"/>
    <cellStyle name="Neutral 62" xfId="2955" xr:uid="{00000000-0005-0000-0000-00008C0B0000}"/>
    <cellStyle name="Neutral 63" xfId="2956" xr:uid="{00000000-0005-0000-0000-00008D0B0000}"/>
    <cellStyle name="Neutral 64" xfId="2957" xr:uid="{00000000-0005-0000-0000-00008E0B0000}"/>
    <cellStyle name="Neutral 65" xfId="2958" xr:uid="{00000000-0005-0000-0000-00008F0B0000}"/>
    <cellStyle name="Neutral 66" xfId="2959" xr:uid="{00000000-0005-0000-0000-0000900B0000}"/>
    <cellStyle name="Neutral 67" xfId="2960" xr:uid="{00000000-0005-0000-0000-0000910B0000}"/>
    <cellStyle name="Neutral 7" xfId="2961" xr:uid="{00000000-0005-0000-0000-0000920B0000}"/>
    <cellStyle name="Neutral 8" xfId="2962" xr:uid="{00000000-0005-0000-0000-0000930B0000}"/>
    <cellStyle name="Neutral 9" xfId="2963" xr:uid="{00000000-0005-0000-0000-0000940B0000}"/>
    <cellStyle name="Normal" xfId="0" builtinId="0"/>
    <cellStyle name="Normal 10" xfId="2964" xr:uid="{00000000-0005-0000-0000-0000960B0000}"/>
    <cellStyle name="Normal 10 10" xfId="2965" xr:uid="{00000000-0005-0000-0000-0000970B0000}"/>
    <cellStyle name="Normal 10 11" xfId="2966" xr:uid="{00000000-0005-0000-0000-0000980B0000}"/>
    <cellStyle name="Normal 10 12" xfId="2967" xr:uid="{00000000-0005-0000-0000-0000990B0000}"/>
    <cellStyle name="Normal 10 13" xfId="2968" xr:uid="{00000000-0005-0000-0000-00009A0B0000}"/>
    <cellStyle name="Normal 10 14" xfId="2969" xr:uid="{00000000-0005-0000-0000-00009B0B0000}"/>
    <cellStyle name="Normal 10 15" xfId="2970" xr:uid="{00000000-0005-0000-0000-00009C0B0000}"/>
    <cellStyle name="Normal 10 2" xfId="2971" xr:uid="{00000000-0005-0000-0000-00009D0B0000}"/>
    <cellStyle name="Normal 10 3" xfId="2972" xr:uid="{00000000-0005-0000-0000-00009E0B0000}"/>
    <cellStyle name="Normal 10 4" xfId="2973" xr:uid="{00000000-0005-0000-0000-00009F0B0000}"/>
    <cellStyle name="Normal 10 5" xfId="2974" xr:uid="{00000000-0005-0000-0000-0000A00B0000}"/>
    <cellStyle name="Normal 10 6" xfId="2975" xr:uid="{00000000-0005-0000-0000-0000A10B0000}"/>
    <cellStyle name="Normal 10 7" xfId="2976" xr:uid="{00000000-0005-0000-0000-0000A20B0000}"/>
    <cellStyle name="Normal 10 8" xfId="2977" xr:uid="{00000000-0005-0000-0000-0000A30B0000}"/>
    <cellStyle name="Normal 10 9" xfId="2978" xr:uid="{00000000-0005-0000-0000-0000A40B0000}"/>
    <cellStyle name="Normal 100" xfId="2979" xr:uid="{00000000-0005-0000-0000-0000A50B0000}"/>
    <cellStyle name="Normal 101" xfId="2980" xr:uid="{00000000-0005-0000-0000-0000A60B0000}"/>
    <cellStyle name="Normal 102" xfId="2981" xr:uid="{00000000-0005-0000-0000-0000A70B0000}"/>
    <cellStyle name="Normal 103" xfId="2982" xr:uid="{00000000-0005-0000-0000-0000A80B0000}"/>
    <cellStyle name="Normal 104" xfId="2983" xr:uid="{00000000-0005-0000-0000-0000A90B0000}"/>
    <cellStyle name="Normal 105" xfId="2984" xr:uid="{00000000-0005-0000-0000-0000AA0B0000}"/>
    <cellStyle name="Normal 106" xfId="2985" xr:uid="{00000000-0005-0000-0000-0000AB0B0000}"/>
    <cellStyle name="Normal 107" xfId="2986" xr:uid="{00000000-0005-0000-0000-0000AC0B0000}"/>
    <cellStyle name="Normal 108" xfId="2987" xr:uid="{00000000-0005-0000-0000-0000AD0B0000}"/>
    <cellStyle name="Normal 109" xfId="2988" xr:uid="{00000000-0005-0000-0000-0000AE0B0000}"/>
    <cellStyle name="Normal 11" xfId="2989" xr:uid="{00000000-0005-0000-0000-0000AF0B0000}"/>
    <cellStyle name="Normal 110" xfId="2990" xr:uid="{00000000-0005-0000-0000-0000B00B0000}"/>
    <cellStyle name="Normal 111" xfId="2991" xr:uid="{00000000-0005-0000-0000-0000B10B0000}"/>
    <cellStyle name="Normal 112" xfId="2992" xr:uid="{00000000-0005-0000-0000-0000B20B0000}"/>
    <cellStyle name="Normal 113" xfId="2993" xr:uid="{00000000-0005-0000-0000-0000B30B0000}"/>
    <cellStyle name="Normal 114" xfId="2994" xr:uid="{00000000-0005-0000-0000-0000B40B0000}"/>
    <cellStyle name="Normal 115" xfId="2995" xr:uid="{00000000-0005-0000-0000-0000B50B0000}"/>
    <cellStyle name="Normal 116" xfId="2996" xr:uid="{00000000-0005-0000-0000-0000B60B0000}"/>
    <cellStyle name="Normal 117" xfId="2997" xr:uid="{00000000-0005-0000-0000-0000B70B0000}"/>
    <cellStyle name="Normal 118" xfId="2998" xr:uid="{00000000-0005-0000-0000-0000B80B0000}"/>
    <cellStyle name="Normal 119" xfId="2999" xr:uid="{00000000-0005-0000-0000-0000B90B0000}"/>
    <cellStyle name="Normal 12" xfId="3000" xr:uid="{00000000-0005-0000-0000-0000BA0B0000}"/>
    <cellStyle name="Normal 12 10" xfId="3001" xr:uid="{00000000-0005-0000-0000-0000BB0B0000}"/>
    <cellStyle name="Normal 12 100" xfId="3002" xr:uid="{00000000-0005-0000-0000-0000BC0B0000}"/>
    <cellStyle name="Normal 12 101" xfId="3003" xr:uid="{00000000-0005-0000-0000-0000BD0B0000}"/>
    <cellStyle name="Normal 12 102" xfId="3004" xr:uid="{00000000-0005-0000-0000-0000BE0B0000}"/>
    <cellStyle name="Normal 12 103" xfId="3005" xr:uid="{00000000-0005-0000-0000-0000BF0B0000}"/>
    <cellStyle name="Normal 12 104" xfId="3006" xr:uid="{00000000-0005-0000-0000-0000C00B0000}"/>
    <cellStyle name="Normal 12 105" xfId="3007" xr:uid="{00000000-0005-0000-0000-0000C10B0000}"/>
    <cellStyle name="Normal 12 106" xfId="3008" xr:uid="{00000000-0005-0000-0000-0000C20B0000}"/>
    <cellStyle name="Normal 12 107" xfId="3009" xr:uid="{00000000-0005-0000-0000-0000C30B0000}"/>
    <cellStyle name="Normal 12 108" xfId="3010" xr:uid="{00000000-0005-0000-0000-0000C40B0000}"/>
    <cellStyle name="Normal 12 109" xfId="3011" xr:uid="{00000000-0005-0000-0000-0000C50B0000}"/>
    <cellStyle name="Normal 12 11" xfId="3012" xr:uid="{00000000-0005-0000-0000-0000C60B0000}"/>
    <cellStyle name="Normal 12 110" xfId="3013" xr:uid="{00000000-0005-0000-0000-0000C70B0000}"/>
    <cellStyle name="Normal 12 111" xfId="3014" xr:uid="{00000000-0005-0000-0000-0000C80B0000}"/>
    <cellStyle name="Normal 12 112" xfId="3015" xr:uid="{00000000-0005-0000-0000-0000C90B0000}"/>
    <cellStyle name="Normal 12 113" xfId="3016" xr:uid="{00000000-0005-0000-0000-0000CA0B0000}"/>
    <cellStyle name="Normal 12 114" xfId="3017" xr:uid="{00000000-0005-0000-0000-0000CB0B0000}"/>
    <cellStyle name="Normal 12 115" xfId="3018" xr:uid="{00000000-0005-0000-0000-0000CC0B0000}"/>
    <cellStyle name="Normal 12 116" xfId="3019" xr:uid="{00000000-0005-0000-0000-0000CD0B0000}"/>
    <cellStyle name="Normal 12 117" xfId="3020" xr:uid="{00000000-0005-0000-0000-0000CE0B0000}"/>
    <cellStyle name="Normal 12 118" xfId="3021" xr:uid="{00000000-0005-0000-0000-0000CF0B0000}"/>
    <cellStyle name="Normal 12 119" xfId="3022" xr:uid="{00000000-0005-0000-0000-0000D00B0000}"/>
    <cellStyle name="Normal 12 12" xfId="3023" xr:uid="{00000000-0005-0000-0000-0000D10B0000}"/>
    <cellStyle name="Normal 12 120" xfId="3024" xr:uid="{00000000-0005-0000-0000-0000D20B0000}"/>
    <cellStyle name="Normal 12 121" xfId="3025" xr:uid="{00000000-0005-0000-0000-0000D30B0000}"/>
    <cellStyle name="Normal 12 122" xfId="3026" xr:uid="{00000000-0005-0000-0000-0000D40B0000}"/>
    <cellStyle name="Normal 12 123" xfId="3027" xr:uid="{00000000-0005-0000-0000-0000D50B0000}"/>
    <cellStyle name="Normal 12 124" xfId="3028" xr:uid="{00000000-0005-0000-0000-0000D60B0000}"/>
    <cellStyle name="Normal 12 125" xfId="3029" xr:uid="{00000000-0005-0000-0000-0000D70B0000}"/>
    <cellStyle name="Normal 12 126" xfId="3030" xr:uid="{00000000-0005-0000-0000-0000D80B0000}"/>
    <cellStyle name="Normal 12 127" xfId="3031" xr:uid="{00000000-0005-0000-0000-0000D90B0000}"/>
    <cellStyle name="Normal 12 128" xfId="3032" xr:uid="{00000000-0005-0000-0000-0000DA0B0000}"/>
    <cellStyle name="Normal 12 129" xfId="3033" xr:uid="{00000000-0005-0000-0000-0000DB0B0000}"/>
    <cellStyle name="Normal 12 13" xfId="3034" xr:uid="{00000000-0005-0000-0000-0000DC0B0000}"/>
    <cellStyle name="Normal 12 130" xfId="3035" xr:uid="{00000000-0005-0000-0000-0000DD0B0000}"/>
    <cellStyle name="Normal 12 131" xfId="3036" xr:uid="{00000000-0005-0000-0000-0000DE0B0000}"/>
    <cellStyle name="Normal 12 132" xfId="3037" xr:uid="{00000000-0005-0000-0000-0000DF0B0000}"/>
    <cellStyle name="Normal 12 133" xfId="3038" xr:uid="{00000000-0005-0000-0000-0000E00B0000}"/>
    <cellStyle name="Normal 12 134" xfId="3039" xr:uid="{00000000-0005-0000-0000-0000E10B0000}"/>
    <cellStyle name="Normal 12 135" xfId="3040" xr:uid="{00000000-0005-0000-0000-0000E20B0000}"/>
    <cellStyle name="Normal 12 136" xfId="3041" xr:uid="{00000000-0005-0000-0000-0000E30B0000}"/>
    <cellStyle name="Normal 12 137" xfId="3042" xr:uid="{00000000-0005-0000-0000-0000E40B0000}"/>
    <cellStyle name="Normal 12 138" xfId="3043" xr:uid="{00000000-0005-0000-0000-0000E50B0000}"/>
    <cellStyle name="Normal 12 14" xfId="3044" xr:uid="{00000000-0005-0000-0000-0000E60B0000}"/>
    <cellStyle name="Normal 12 15" xfId="3045" xr:uid="{00000000-0005-0000-0000-0000E70B0000}"/>
    <cellStyle name="Normal 12 16" xfId="3046" xr:uid="{00000000-0005-0000-0000-0000E80B0000}"/>
    <cellStyle name="Normal 12 17" xfId="3047" xr:uid="{00000000-0005-0000-0000-0000E90B0000}"/>
    <cellStyle name="Normal 12 18" xfId="3048" xr:uid="{00000000-0005-0000-0000-0000EA0B0000}"/>
    <cellStyle name="Normal 12 19" xfId="3049" xr:uid="{00000000-0005-0000-0000-0000EB0B0000}"/>
    <cellStyle name="Normal 12 2" xfId="3050" xr:uid="{00000000-0005-0000-0000-0000EC0B0000}"/>
    <cellStyle name="Normal 12 20" xfId="3051" xr:uid="{00000000-0005-0000-0000-0000ED0B0000}"/>
    <cellStyle name="Normal 12 21" xfId="3052" xr:uid="{00000000-0005-0000-0000-0000EE0B0000}"/>
    <cellStyle name="Normal 12 22" xfId="3053" xr:uid="{00000000-0005-0000-0000-0000EF0B0000}"/>
    <cellStyle name="Normal 12 23" xfId="3054" xr:uid="{00000000-0005-0000-0000-0000F00B0000}"/>
    <cellStyle name="Normal 12 24" xfId="3055" xr:uid="{00000000-0005-0000-0000-0000F10B0000}"/>
    <cellStyle name="Normal 12 25" xfId="3056" xr:uid="{00000000-0005-0000-0000-0000F20B0000}"/>
    <cellStyle name="Normal 12 26" xfId="3057" xr:uid="{00000000-0005-0000-0000-0000F30B0000}"/>
    <cellStyle name="Normal 12 27" xfId="3058" xr:uid="{00000000-0005-0000-0000-0000F40B0000}"/>
    <cellStyle name="Normal 12 28" xfId="3059" xr:uid="{00000000-0005-0000-0000-0000F50B0000}"/>
    <cellStyle name="Normal 12 29" xfId="3060" xr:uid="{00000000-0005-0000-0000-0000F60B0000}"/>
    <cellStyle name="Normal 12 3" xfId="3061" xr:uid="{00000000-0005-0000-0000-0000F70B0000}"/>
    <cellStyle name="Normal 12 30" xfId="3062" xr:uid="{00000000-0005-0000-0000-0000F80B0000}"/>
    <cellStyle name="Normal 12 31" xfId="3063" xr:uid="{00000000-0005-0000-0000-0000F90B0000}"/>
    <cellStyle name="Normal 12 32" xfId="3064" xr:uid="{00000000-0005-0000-0000-0000FA0B0000}"/>
    <cellStyle name="Normal 12 33" xfId="3065" xr:uid="{00000000-0005-0000-0000-0000FB0B0000}"/>
    <cellStyle name="Normal 12 34" xfId="3066" xr:uid="{00000000-0005-0000-0000-0000FC0B0000}"/>
    <cellStyle name="Normal 12 35" xfId="3067" xr:uid="{00000000-0005-0000-0000-0000FD0B0000}"/>
    <cellStyle name="Normal 12 36" xfId="3068" xr:uid="{00000000-0005-0000-0000-0000FE0B0000}"/>
    <cellStyle name="Normal 12 37" xfId="3069" xr:uid="{00000000-0005-0000-0000-0000FF0B0000}"/>
    <cellStyle name="Normal 12 38" xfId="3070" xr:uid="{00000000-0005-0000-0000-0000000C0000}"/>
    <cellStyle name="Normal 12 39" xfId="3071" xr:uid="{00000000-0005-0000-0000-0000010C0000}"/>
    <cellStyle name="Normal 12 4" xfId="3072" xr:uid="{00000000-0005-0000-0000-0000020C0000}"/>
    <cellStyle name="Normal 12 40" xfId="3073" xr:uid="{00000000-0005-0000-0000-0000030C0000}"/>
    <cellStyle name="Normal 12 41" xfId="3074" xr:uid="{00000000-0005-0000-0000-0000040C0000}"/>
    <cellStyle name="Normal 12 42" xfId="3075" xr:uid="{00000000-0005-0000-0000-0000050C0000}"/>
    <cellStyle name="Normal 12 43" xfId="3076" xr:uid="{00000000-0005-0000-0000-0000060C0000}"/>
    <cellStyle name="Normal 12 44" xfId="3077" xr:uid="{00000000-0005-0000-0000-0000070C0000}"/>
    <cellStyle name="Normal 12 45" xfId="3078" xr:uid="{00000000-0005-0000-0000-0000080C0000}"/>
    <cellStyle name="Normal 12 46" xfId="3079" xr:uid="{00000000-0005-0000-0000-0000090C0000}"/>
    <cellStyle name="Normal 12 47" xfId="3080" xr:uid="{00000000-0005-0000-0000-00000A0C0000}"/>
    <cellStyle name="Normal 12 48" xfId="3081" xr:uid="{00000000-0005-0000-0000-00000B0C0000}"/>
    <cellStyle name="Normal 12 49" xfId="3082" xr:uid="{00000000-0005-0000-0000-00000C0C0000}"/>
    <cellStyle name="Normal 12 5" xfId="3083" xr:uid="{00000000-0005-0000-0000-00000D0C0000}"/>
    <cellStyle name="Normal 12 50" xfId="3084" xr:uid="{00000000-0005-0000-0000-00000E0C0000}"/>
    <cellStyle name="Normal 12 51" xfId="3085" xr:uid="{00000000-0005-0000-0000-00000F0C0000}"/>
    <cellStyle name="Normal 12 52" xfId="3086" xr:uid="{00000000-0005-0000-0000-0000100C0000}"/>
    <cellStyle name="Normal 12 53" xfId="3087" xr:uid="{00000000-0005-0000-0000-0000110C0000}"/>
    <cellStyle name="Normal 12 54" xfId="3088" xr:uid="{00000000-0005-0000-0000-0000120C0000}"/>
    <cellStyle name="Normal 12 55" xfId="3089" xr:uid="{00000000-0005-0000-0000-0000130C0000}"/>
    <cellStyle name="Normal 12 56" xfId="3090" xr:uid="{00000000-0005-0000-0000-0000140C0000}"/>
    <cellStyle name="Normal 12 57" xfId="3091" xr:uid="{00000000-0005-0000-0000-0000150C0000}"/>
    <cellStyle name="Normal 12 58" xfId="3092" xr:uid="{00000000-0005-0000-0000-0000160C0000}"/>
    <cellStyle name="Normal 12 59" xfId="3093" xr:uid="{00000000-0005-0000-0000-0000170C0000}"/>
    <cellStyle name="Normal 12 6" xfId="3094" xr:uid="{00000000-0005-0000-0000-0000180C0000}"/>
    <cellStyle name="Normal 12 60" xfId="3095" xr:uid="{00000000-0005-0000-0000-0000190C0000}"/>
    <cellStyle name="Normal 12 61" xfId="3096" xr:uid="{00000000-0005-0000-0000-00001A0C0000}"/>
    <cellStyle name="Normal 12 62" xfId="3097" xr:uid="{00000000-0005-0000-0000-00001B0C0000}"/>
    <cellStyle name="Normal 12 63" xfId="3098" xr:uid="{00000000-0005-0000-0000-00001C0C0000}"/>
    <cellStyle name="Normal 12 64" xfId="3099" xr:uid="{00000000-0005-0000-0000-00001D0C0000}"/>
    <cellStyle name="Normal 12 65" xfId="3100" xr:uid="{00000000-0005-0000-0000-00001E0C0000}"/>
    <cellStyle name="Normal 12 66" xfId="3101" xr:uid="{00000000-0005-0000-0000-00001F0C0000}"/>
    <cellStyle name="Normal 12 67" xfId="3102" xr:uid="{00000000-0005-0000-0000-0000200C0000}"/>
    <cellStyle name="Normal 12 68" xfId="3103" xr:uid="{00000000-0005-0000-0000-0000210C0000}"/>
    <cellStyle name="Normal 12 69" xfId="3104" xr:uid="{00000000-0005-0000-0000-0000220C0000}"/>
    <cellStyle name="Normal 12 7" xfId="3105" xr:uid="{00000000-0005-0000-0000-0000230C0000}"/>
    <cellStyle name="Normal 12 70" xfId="3106" xr:uid="{00000000-0005-0000-0000-0000240C0000}"/>
    <cellStyle name="Normal 12 71" xfId="3107" xr:uid="{00000000-0005-0000-0000-0000250C0000}"/>
    <cellStyle name="Normal 12 72" xfId="3108" xr:uid="{00000000-0005-0000-0000-0000260C0000}"/>
    <cellStyle name="Normal 12 73" xfId="3109" xr:uid="{00000000-0005-0000-0000-0000270C0000}"/>
    <cellStyle name="Normal 12 74" xfId="3110" xr:uid="{00000000-0005-0000-0000-0000280C0000}"/>
    <cellStyle name="Normal 12 75" xfId="3111" xr:uid="{00000000-0005-0000-0000-0000290C0000}"/>
    <cellStyle name="Normal 12 76" xfId="3112" xr:uid="{00000000-0005-0000-0000-00002A0C0000}"/>
    <cellStyle name="Normal 12 77" xfId="3113" xr:uid="{00000000-0005-0000-0000-00002B0C0000}"/>
    <cellStyle name="Normal 12 78" xfId="3114" xr:uid="{00000000-0005-0000-0000-00002C0C0000}"/>
    <cellStyle name="Normal 12 79" xfId="3115" xr:uid="{00000000-0005-0000-0000-00002D0C0000}"/>
    <cellStyle name="Normal 12 8" xfId="3116" xr:uid="{00000000-0005-0000-0000-00002E0C0000}"/>
    <cellStyle name="Normal 12 80" xfId="3117" xr:uid="{00000000-0005-0000-0000-00002F0C0000}"/>
    <cellStyle name="Normal 12 81" xfId="3118" xr:uid="{00000000-0005-0000-0000-0000300C0000}"/>
    <cellStyle name="Normal 12 82" xfId="3119" xr:uid="{00000000-0005-0000-0000-0000310C0000}"/>
    <cellStyle name="Normal 12 83" xfId="3120" xr:uid="{00000000-0005-0000-0000-0000320C0000}"/>
    <cellStyle name="Normal 12 84" xfId="3121" xr:uid="{00000000-0005-0000-0000-0000330C0000}"/>
    <cellStyle name="Normal 12 85" xfId="3122" xr:uid="{00000000-0005-0000-0000-0000340C0000}"/>
    <cellStyle name="Normal 12 86" xfId="3123" xr:uid="{00000000-0005-0000-0000-0000350C0000}"/>
    <cellStyle name="Normal 12 87" xfId="3124" xr:uid="{00000000-0005-0000-0000-0000360C0000}"/>
    <cellStyle name="Normal 12 88" xfId="3125" xr:uid="{00000000-0005-0000-0000-0000370C0000}"/>
    <cellStyle name="Normal 12 89" xfId="3126" xr:uid="{00000000-0005-0000-0000-0000380C0000}"/>
    <cellStyle name="Normal 12 9" xfId="3127" xr:uid="{00000000-0005-0000-0000-0000390C0000}"/>
    <cellStyle name="Normal 12 90" xfId="3128" xr:uid="{00000000-0005-0000-0000-00003A0C0000}"/>
    <cellStyle name="Normal 12 91" xfId="3129" xr:uid="{00000000-0005-0000-0000-00003B0C0000}"/>
    <cellStyle name="Normal 12 92" xfId="3130" xr:uid="{00000000-0005-0000-0000-00003C0C0000}"/>
    <cellStyle name="Normal 12 93" xfId="3131" xr:uid="{00000000-0005-0000-0000-00003D0C0000}"/>
    <cellStyle name="Normal 12 94" xfId="3132" xr:uid="{00000000-0005-0000-0000-00003E0C0000}"/>
    <cellStyle name="Normal 12 95" xfId="3133" xr:uid="{00000000-0005-0000-0000-00003F0C0000}"/>
    <cellStyle name="Normal 12 96" xfId="3134" xr:uid="{00000000-0005-0000-0000-0000400C0000}"/>
    <cellStyle name="Normal 12 97" xfId="3135" xr:uid="{00000000-0005-0000-0000-0000410C0000}"/>
    <cellStyle name="Normal 12 98" xfId="3136" xr:uid="{00000000-0005-0000-0000-0000420C0000}"/>
    <cellStyle name="Normal 12 99" xfId="3137" xr:uid="{00000000-0005-0000-0000-0000430C0000}"/>
    <cellStyle name="Normal 120" xfId="3138" xr:uid="{00000000-0005-0000-0000-0000440C0000}"/>
    <cellStyle name="Normal 121" xfId="3139" xr:uid="{00000000-0005-0000-0000-0000450C0000}"/>
    <cellStyle name="Normal 122" xfId="3140" xr:uid="{00000000-0005-0000-0000-0000460C0000}"/>
    <cellStyle name="Normal 123" xfId="3141" xr:uid="{00000000-0005-0000-0000-0000470C0000}"/>
    <cellStyle name="Normal 124" xfId="3142" xr:uid="{00000000-0005-0000-0000-0000480C0000}"/>
    <cellStyle name="Normal 125" xfId="3143" xr:uid="{00000000-0005-0000-0000-0000490C0000}"/>
    <cellStyle name="Normal 126" xfId="3144" xr:uid="{00000000-0005-0000-0000-00004A0C0000}"/>
    <cellStyle name="Normal 127" xfId="3145" xr:uid="{00000000-0005-0000-0000-00004B0C0000}"/>
    <cellStyle name="Normal 128" xfId="3146" xr:uid="{00000000-0005-0000-0000-00004C0C0000}"/>
    <cellStyle name="Normal 129" xfId="3147" xr:uid="{00000000-0005-0000-0000-00004D0C0000}"/>
    <cellStyle name="Normal 13" xfId="3148" xr:uid="{00000000-0005-0000-0000-00004E0C0000}"/>
    <cellStyle name="Normal 13 10" xfId="3149" xr:uid="{00000000-0005-0000-0000-00004F0C0000}"/>
    <cellStyle name="Normal 13 100" xfId="3150" xr:uid="{00000000-0005-0000-0000-0000500C0000}"/>
    <cellStyle name="Normal 13 101" xfId="3151" xr:uid="{00000000-0005-0000-0000-0000510C0000}"/>
    <cellStyle name="Normal 13 102" xfId="3152" xr:uid="{00000000-0005-0000-0000-0000520C0000}"/>
    <cellStyle name="Normal 13 103" xfId="3153" xr:uid="{00000000-0005-0000-0000-0000530C0000}"/>
    <cellStyle name="Normal 13 104" xfId="3154" xr:uid="{00000000-0005-0000-0000-0000540C0000}"/>
    <cellStyle name="Normal 13 105" xfId="3155" xr:uid="{00000000-0005-0000-0000-0000550C0000}"/>
    <cellStyle name="Normal 13 106" xfId="3156" xr:uid="{00000000-0005-0000-0000-0000560C0000}"/>
    <cellStyle name="Normal 13 107" xfId="3157" xr:uid="{00000000-0005-0000-0000-0000570C0000}"/>
    <cellStyle name="Normal 13 108" xfId="3158" xr:uid="{00000000-0005-0000-0000-0000580C0000}"/>
    <cellStyle name="Normal 13 109" xfId="3159" xr:uid="{00000000-0005-0000-0000-0000590C0000}"/>
    <cellStyle name="Normal 13 11" xfId="3160" xr:uid="{00000000-0005-0000-0000-00005A0C0000}"/>
    <cellStyle name="Normal 13 110" xfId="3161" xr:uid="{00000000-0005-0000-0000-00005B0C0000}"/>
    <cellStyle name="Normal 13 111" xfId="3162" xr:uid="{00000000-0005-0000-0000-00005C0C0000}"/>
    <cellStyle name="Normal 13 112" xfId="3163" xr:uid="{00000000-0005-0000-0000-00005D0C0000}"/>
    <cellStyle name="Normal 13 113" xfId="3164" xr:uid="{00000000-0005-0000-0000-00005E0C0000}"/>
    <cellStyle name="Normal 13 114" xfId="3165" xr:uid="{00000000-0005-0000-0000-00005F0C0000}"/>
    <cellStyle name="Normal 13 115" xfId="3166" xr:uid="{00000000-0005-0000-0000-0000600C0000}"/>
    <cellStyle name="Normal 13 116" xfId="3167" xr:uid="{00000000-0005-0000-0000-0000610C0000}"/>
    <cellStyle name="Normal 13 117" xfId="3168" xr:uid="{00000000-0005-0000-0000-0000620C0000}"/>
    <cellStyle name="Normal 13 118" xfId="3169" xr:uid="{00000000-0005-0000-0000-0000630C0000}"/>
    <cellStyle name="Normal 13 119" xfId="3170" xr:uid="{00000000-0005-0000-0000-0000640C0000}"/>
    <cellStyle name="Normal 13 12" xfId="3171" xr:uid="{00000000-0005-0000-0000-0000650C0000}"/>
    <cellStyle name="Normal 13 120" xfId="3172" xr:uid="{00000000-0005-0000-0000-0000660C0000}"/>
    <cellStyle name="Normal 13 121" xfId="3173" xr:uid="{00000000-0005-0000-0000-0000670C0000}"/>
    <cellStyle name="Normal 13 122" xfId="3174" xr:uid="{00000000-0005-0000-0000-0000680C0000}"/>
    <cellStyle name="Normal 13 123" xfId="3175" xr:uid="{00000000-0005-0000-0000-0000690C0000}"/>
    <cellStyle name="Normal 13 124" xfId="3176" xr:uid="{00000000-0005-0000-0000-00006A0C0000}"/>
    <cellStyle name="Normal 13 125" xfId="3177" xr:uid="{00000000-0005-0000-0000-00006B0C0000}"/>
    <cellStyle name="Normal 13 126" xfId="3178" xr:uid="{00000000-0005-0000-0000-00006C0C0000}"/>
    <cellStyle name="Normal 13 127" xfId="3179" xr:uid="{00000000-0005-0000-0000-00006D0C0000}"/>
    <cellStyle name="Normal 13 128" xfId="3180" xr:uid="{00000000-0005-0000-0000-00006E0C0000}"/>
    <cellStyle name="Normal 13 129" xfId="3181" xr:uid="{00000000-0005-0000-0000-00006F0C0000}"/>
    <cellStyle name="Normal 13 13" xfId="3182" xr:uid="{00000000-0005-0000-0000-0000700C0000}"/>
    <cellStyle name="Normal 13 130" xfId="3183" xr:uid="{00000000-0005-0000-0000-0000710C0000}"/>
    <cellStyle name="Normal 13 131" xfId="3184" xr:uid="{00000000-0005-0000-0000-0000720C0000}"/>
    <cellStyle name="Normal 13 132" xfId="3185" xr:uid="{00000000-0005-0000-0000-0000730C0000}"/>
    <cellStyle name="Normal 13 133" xfId="3186" xr:uid="{00000000-0005-0000-0000-0000740C0000}"/>
    <cellStyle name="Normal 13 134" xfId="3187" xr:uid="{00000000-0005-0000-0000-0000750C0000}"/>
    <cellStyle name="Normal 13 135" xfId="3188" xr:uid="{00000000-0005-0000-0000-0000760C0000}"/>
    <cellStyle name="Normal 13 136" xfId="3189" xr:uid="{00000000-0005-0000-0000-0000770C0000}"/>
    <cellStyle name="Normal 13 137" xfId="3190" xr:uid="{00000000-0005-0000-0000-0000780C0000}"/>
    <cellStyle name="Normal 13 138" xfId="3191" xr:uid="{00000000-0005-0000-0000-0000790C0000}"/>
    <cellStyle name="Normal 13 139" xfId="3192" xr:uid="{00000000-0005-0000-0000-00007A0C0000}"/>
    <cellStyle name="Normal 13 14" xfId="3193" xr:uid="{00000000-0005-0000-0000-00007B0C0000}"/>
    <cellStyle name="Normal 13 140" xfId="3194" xr:uid="{00000000-0005-0000-0000-00007C0C0000}"/>
    <cellStyle name="Normal 13 141" xfId="3195" xr:uid="{00000000-0005-0000-0000-00007D0C0000}"/>
    <cellStyle name="Normal 13 142" xfId="3196" xr:uid="{00000000-0005-0000-0000-00007E0C0000}"/>
    <cellStyle name="Normal 13 143" xfId="3197" xr:uid="{00000000-0005-0000-0000-00007F0C0000}"/>
    <cellStyle name="Normal 13 144" xfId="3198" xr:uid="{00000000-0005-0000-0000-0000800C0000}"/>
    <cellStyle name="Normal 13 145" xfId="3199" xr:uid="{00000000-0005-0000-0000-0000810C0000}"/>
    <cellStyle name="Normal 13 146" xfId="3200" xr:uid="{00000000-0005-0000-0000-0000820C0000}"/>
    <cellStyle name="Normal 13 147" xfId="3201" xr:uid="{00000000-0005-0000-0000-0000830C0000}"/>
    <cellStyle name="Normal 13 148" xfId="3202" xr:uid="{00000000-0005-0000-0000-0000840C0000}"/>
    <cellStyle name="Normal 13 149" xfId="3203" xr:uid="{00000000-0005-0000-0000-0000850C0000}"/>
    <cellStyle name="Normal 13 15" xfId="3204" xr:uid="{00000000-0005-0000-0000-0000860C0000}"/>
    <cellStyle name="Normal 13 150" xfId="3205" xr:uid="{00000000-0005-0000-0000-0000870C0000}"/>
    <cellStyle name="Normal 13 151" xfId="3206" xr:uid="{00000000-0005-0000-0000-0000880C0000}"/>
    <cellStyle name="Normal 13 152" xfId="3207" xr:uid="{00000000-0005-0000-0000-0000890C0000}"/>
    <cellStyle name="Normal 13 153" xfId="3208" xr:uid="{00000000-0005-0000-0000-00008A0C0000}"/>
    <cellStyle name="Normal 13 154" xfId="3209" xr:uid="{00000000-0005-0000-0000-00008B0C0000}"/>
    <cellStyle name="Normal 13 155" xfId="3210" xr:uid="{00000000-0005-0000-0000-00008C0C0000}"/>
    <cellStyle name="Normal 13 156" xfId="3211" xr:uid="{00000000-0005-0000-0000-00008D0C0000}"/>
    <cellStyle name="Normal 13 157" xfId="3212" xr:uid="{00000000-0005-0000-0000-00008E0C0000}"/>
    <cellStyle name="Normal 13 158" xfId="3213" xr:uid="{00000000-0005-0000-0000-00008F0C0000}"/>
    <cellStyle name="Normal 13 159" xfId="3214" xr:uid="{00000000-0005-0000-0000-0000900C0000}"/>
    <cellStyle name="Normal 13 16" xfId="3215" xr:uid="{00000000-0005-0000-0000-0000910C0000}"/>
    <cellStyle name="Normal 13 160" xfId="3216" xr:uid="{00000000-0005-0000-0000-0000920C0000}"/>
    <cellStyle name="Normal 13 161" xfId="3217" xr:uid="{00000000-0005-0000-0000-0000930C0000}"/>
    <cellStyle name="Normal 13 162" xfId="3218" xr:uid="{00000000-0005-0000-0000-0000940C0000}"/>
    <cellStyle name="Normal 13 163" xfId="3219" xr:uid="{00000000-0005-0000-0000-0000950C0000}"/>
    <cellStyle name="Normal 13 164" xfId="3220" xr:uid="{00000000-0005-0000-0000-0000960C0000}"/>
    <cellStyle name="Normal 13 165" xfId="3221" xr:uid="{00000000-0005-0000-0000-0000970C0000}"/>
    <cellStyle name="Normal 13 166" xfId="3222" xr:uid="{00000000-0005-0000-0000-0000980C0000}"/>
    <cellStyle name="Normal 13 167" xfId="3223" xr:uid="{00000000-0005-0000-0000-0000990C0000}"/>
    <cellStyle name="Normal 13 168" xfId="3224" xr:uid="{00000000-0005-0000-0000-00009A0C0000}"/>
    <cellStyle name="Normal 13 169" xfId="3225" xr:uid="{00000000-0005-0000-0000-00009B0C0000}"/>
    <cellStyle name="Normal 13 17" xfId="3226" xr:uid="{00000000-0005-0000-0000-00009C0C0000}"/>
    <cellStyle name="Normal 13 170" xfId="3227" xr:uid="{00000000-0005-0000-0000-00009D0C0000}"/>
    <cellStyle name="Normal 13 171" xfId="3228" xr:uid="{00000000-0005-0000-0000-00009E0C0000}"/>
    <cellStyle name="Normal 13 172" xfId="3229" xr:uid="{00000000-0005-0000-0000-00009F0C0000}"/>
    <cellStyle name="Normal 13 173" xfId="3230" xr:uid="{00000000-0005-0000-0000-0000A00C0000}"/>
    <cellStyle name="Normal 13 174" xfId="3231" xr:uid="{00000000-0005-0000-0000-0000A10C0000}"/>
    <cellStyle name="Normal 13 175" xfId="3232" xr:uid="{00000000-0005-0000-0000-0000A20C0000}"/>
    <cellStyle name="Normal 13 176" xfId="3233" xr:uid="{00000000-0005-0000-0000-0000A30C0000}"/>
    <cellStyle name="Normal 13 177" xfId="3234" xr:uid="{00000000-0005-0000-0000-0000A40C0000}"/>
    <cellStyle name="Normal 13 178" xfId="3235" xr:uid="{00000000-0005-0000-0000-0000A50C0000}"/>
    <cellStyle name="Normal 13 179" xfId="3236" xr:uid="{00000000-0005-0000-0000-0000A60C0000}"/>
    <cellStyle name="Normal 13 18" xfId="3237" xr:uid="{00000000-0005-0000-0000-0000A70C0000}"/>
    <cellStyle name="Normal 13 180" xfId="3238" xr:uid="{00000000-0005-0000-0000-0000A80C0000}"/>
    <cellStyle name="Normal 13 181" xfId="3239" xr:uid="{00000000-0005-0000-0000-0000A90C0000}"/>
    <cellStyle name="Normal 13 182" xfId="3240" xr:uid="{00000000-0005-0000-0000-0000AA0C0000}"/>
    <cellStyle name="Normal 13 183" xfId="3241" xr:uid="{00000000-0005-0000-0000-0000AB0C0000}"/>
    <cellStyle name="Normal 13 184" xfId="3242" xr:uid="{00000000-0005-0000-0000-0000AC0C0000}"/>
    <cellStyle name="Normal 13 185" xfId="3243" xr:uid="{00000000-0005-0000-0000-0000AD0C0000}"/>
    <cellStyle name="Normal 13 186" xfId="3244" xr:uid="{00000000-0005-0000-0000-0000AE0C0000}"/>
    <cellStyle name="Normal 13 19" xfId="3245" xr:uid="{00000000-0005-0000-0000-0000AF0C0000}"/>
    <cellStyle name="Normal 13 2" xfId="3246" xr:uid="{00000000-0005-0000-0000-0000B00C0000}"/>
    <cellStyle name="Normal 13 20" xfId="3247" xr:uid="{00000000-0005-0000-0000-0000B10C0000}"/>
    <cellStyle name="Normal 13 21" xfId="3248" xr:uid="{00000000-0005-0000-0000-0000B20C0000}"/>
    <cellStyle name="Normal 13 22" xfId="3249" xr:uid="{00000000-0005-0000-0000-0000B30C0000}"/>
    <cellStyle name="Normal 13 23" xfId="3250" xr:uid="{00000000-0005-0000-0000-0000B40C0000}"/>
    <cellStyle name="Normal 13 24" xfId="3251" xr:uid="{00000000-0005-0000-0000-0000B50C0000}"/>
    <cellStyle name="Normal 13 25" xfId="3252" xr:uid="{00000000-0005-0000-0000-0000B60C0000}"/>
    <cellStyle name="Normal 13 26" xfId="3253" xr:uid="{00000000-0005-0000-0000-0000B70C0000}"/>
    <cellStyle name="Normal 13 27" xfId="3254" xr:uid="{00000000-0005-0000-0000-0000B80C0000}"/>
    <cellStyle name="Normal 13 28" xfId="3255" xr:uid="{00000000-0005-0000-0000-0000B90C0000}"/>
    <cellStyle name="Normal 13 29" xfId="3256" xr:uid="{00000000-0005-0000-0000-0000BA0C0000}"/>
    <cellStyle name="Normal 13 3" xfId="3257" xr:uid="{00000000-0005-0000-0000-0000BB0C0000}"/>
    <cellStyle name="Normal 13 30" xfId="3258" xr:uid="{00000000-0005-0000-0000-0000BC0C0000}"/>
    <cellStyle name="Normal 13 31" xfId="3259" xr:uid="{00000000-0005-0000-0000-0000BD0C0000}"/>
    <cellStyle name="Normal 13 32" xfId="3260" xr:uid="{00000000-0005-0000-0000-0000BE0C0000}"/>
    <cellStyle name="Normal 13 33" xfId="3261" xr:uid="{00000000-0005-0000-0000-0000BF0C0000}"/>
    <cellStyle name="Normal 13 34" xfId="3262" xr:uid="{00000000-0005-0000-0000-0000C00C0000}"/>
    <cellStyle name="Normal 13 35" xfId="3263" xr:uid="{00000000-0005-0000-0000-0000C10C0000}"/>
    <cellStyle name="Normal 13 36" xfId="3264" xr:uid="{00000000-0005-0000-0000-0000C20C0000}"/>
    <cellStyle name="Normal 13 37" xfId="3265" xr:uid="{00000000-0005-0000-0000-0000C30C0000}"/>
    <cellStyle name="Normal 13 38" xfId="3266" xr:uid="{00000000-0005-0000-0000-0000C40C0000}"/>
    <cellStyle name="Normal 13 39" xfId="3267" xr:uid="{00000000-0005-0000-0000-0000C50C0000}"/>
    <cellStyle name="Normal 13 4" xfId="3268" xr:uid="{00000000-0005-0000-0000-0000C60C0000}"/>
    <cellStyle name="Normal 13 40" xfId="3269" xr:uid="{00000000-0005-0000-0000-0000C70C0000}"/>
    <cellStyle name="Normal 13 41" xfId="3270" xr:uid="{00000000-0005-0000-0000-0000C80C0000}"/>
    <cellStyle name="Normal 13 42" xfId="3271" xr:uid="{00000000-0005-0000-0000-0000C90C0000}"/>
    <cellStyle name="Normal 13 43" xfId="3272" xr:uid="{00000000-0005-0000-0000-0000CA0C0000}"/>
    <cellStyle name="Normal 13 44" xfId="3273" xr:uid="{00000000-0005-0000-0000-0000CB0C0000}"/>
    <cellStyle name="Normal 13 45" xfId="3274" xr:uid="{00000000-0005-0000-0000-0000CC0C0000}"/>
    <cellStyle name="Normal 13 46" xfId="3275" xr:uid="{00000000-0005-0000-0000-0000CD0C0000}"/>
    <cellStyle name="Normal 13 47" xfId="3276" xr:uid="{00000000-0005-0000-0000-0000CE0C0000}"/>
    <cellStyle name="Normal 13 48" xfId="3277" xr:uid="{00000000-0005-0000-0000-0000CF0C0000}"/>
    <cellStyle name="Normal 13 49" xfId="3278" xr:uid="{00000000-0005-0000-0000-0000D00C0000}"/>
    <cellStyle name="Normal 13 5" xfId="3279" xr:uid="{00000000-0005-0000-0000-0000D10C0000}"/>
    <cellStyle name="Normal 13 50" xfId="3280" xr:uid="{00000000-0005-0000-0000-0000D20C0000}"/>
    <cellStyle name="Normal 13 51" xfId="3281" xr:uid="{00000000-0005-0000-0000-0000D30C0000}"/>
    <cellStyle name="Normal 13 52" xfId="3282" xr:uid="{00000000-0005-0000-0000-0000D40C0000}"/>
    <cellStyle name="Normal 13 53" xfId="3283" xr:uid="{00000000-0005-0000-0000-0000D50C0000}"/>
    <cellStyle name="Normal 13 54" xfId="3284" xr:uid="{00000000-0005-0000-0000-0000D60C0000}"/>
    <cellStyle name="Normal 13 55" xfId="3285" xr:uid="{00000000-0005-0000-0000-0000D70C0000}"/>
    <cellStyle name="Normal 13 56" xfId="3286" xr:uid="{00000000-0005-0000-0000-0000D80C0000}"/>
    <cellStyle name="Normal 13 57" xfId="3287" xr:uid="{00000000-0005-0000-0000-0000D90C0000}"/>
    <cellStyle name="Normal 13 58" xfId="3288" xr:uid="{00000000-0005-0000-0000-0000DA0C0000}"/>
    <cellStyle name="Normal 13 59" xfId="3289" xr:uid="{00000000-0005-0000-0000-0000DB0C0000}"/>
    <cellStyle name="Normal 13 6" xfId="3290" xr:uid="{00000000-0005-0000-0000-0000DC0C0000}"/>
    <cellStyle name="Normal 13 60" xfId="3291" xr:uid="{00000000-0005-0000-0000-0000DD0C0000}"/>
    <cellStyle name="Normal 13 61" xfId="3292" xr:uid="{00000000-0005-0000-0000-0000DE0C0000}"/>
    <cellStyle name="Normal 13 62" xfId="3293" xr:uid="{00000000-0005-0000-0000-0000DF0C0000}"/>
    <cellStyle name="Normal 13 63" xfId="3294" xr:uid="{00000000-0005-0000-0000-0000E00C0000}"/>
    <cellStyle name="Normal 13 64" xfId="3295" xr:uid="{00000000-0005-0000-0000-0000E10C0000}"/>
    <cellStyle name="Normal 13 65" xfId="3296" xr:uid="{00000000-0005-0000-0000-0000E20C0000}"/>
    <cellStyle name="Normal 13 66" xfId="3297" xr:uid="{00000000-0005-0000-0000-0000E30C0000}"/>
    <cellStyle name="Normal 13 67" xfId="3298" xr:uid="{00000000-0005-0000-0000-0000E40C0000}"/>
    <cellStyle name="Normal 13 68" xfId="3299" xr:uid="{00000000-0005-0000-0000-0000E50C0000}"/>
    <cellStyle name="Normal 13 69" xfId="3300" xr:uid="{00000000-0005-0000-0000-0000E60C0000}"/>
    <cellStyle name="Normal 13 7" xfId="3301" xr:uid="{00000000-0005-0000-0000-0000E70C0000}"/>
    <cellStyle name="Normal 13 70" xfId="3302" xr:uid="{00000000-0005-0000-0000-0000E80C0000}"/>
    <cellStyle name="Normal 13 71" xfId="3303" xr:uid="{00000000-0005-0000-0000-0000E90C0000}"/>
    <cellStyle name="Normal 13 72" xfId="3304" xr:uid="{00000000-0005-0000-0000-0000EA0C0000}"/>
    <cellStyle name="Normal 13 73" xfId="3305" xr:uid="{00000000-0005-0000-0000-0000EB0C0000}"/>
    <cellStyle name="Normal 13 74" xfId="3306" xr:uid="{00000000-0005-0000-0000-0000EC0C0000}"/>
    <cellStyle name="Normal 13 75" xfId="3307" xr:uid="{00000000-0005-0000-0000-0000ED0C0000}"/>
    <cellStyle name="Normal 13 76" xfId="3308" xr:uid="{00000000-0005-0000-0000-0000EE0C0000}"/>
    <cellStyle name="Normal 13 77" xfId="3309" xr:uid="{00000000-0005-0000-0000-0000EF0C0000}"/>
    <cellStyle name="Normal 13 78" xfId="3310" xr:uid="{00000000-0005-0000-0000-0000F00C0000}"/>
    <cellStyle name="Normal 13 79" xfId="3311" xr:uid="{00000000-0005-0000-0000-0000F10C0000}"/>
    <cellStyle name="Normal 13 8" xfId="3312" xr:uid="{00000000-0005-0000-0000-0000F20C0000}"/>
    <cellStyle name="Normal 13 80" xfId="3313" xr:uid="{00000000-0005-0000-0000-0000F30C0000}"/>
    <cellStyle name="Normal 13 81" xfId="3314" xr:uid="{00000000-0005-0000-0000-0000F40C0000}"/>
    <cellStyle name="Normal 13 82" xfId="3315" xr:uid="{00000000-0005-0000-0000-0000F50C0000}"/>
    <cellStyle name="Normal 13 83" xfId="3316" xr:uid="{00000000-0005-0000-0000-0000F60C0000}"/>
    <cellStyle name="Normal 13 84" xfId="3317" xr:uid="{00000000-0005-0000-0000-0000F70C0000}"/>
    <cellStyle name="Normal 13 85" xfId="3318" xr:uid="{00000000-0005-0000-0000-0000F80C0000}"/>
    <cellStyle name="Normal 13 86" xfId="3319" xr:uid="{00000000-0005-0000-0000-0000F90C0000}"/>
    <cellStyle name="Normal 13 87" xfId="3320" xr:uid="{00000000-0005-0000-0000-0000FA0C0000}"/>
    <cellStyle name="Normal 13 88" xfId="3321" xr:uid="{00000000-0005-0000-0000-0000FB0C0000}"/>
    <cellStyle name="Normal 13 89" xfId="3322" xr:uid="{00000000-0005-0000-0000-0000FC0C0000}"/>
    <cellStyle name="Normal 13 9" xfId="3323" xr:uid="{00000000-0005-0000-0000-0000FD0C0000}"/>
    <cellStyle name="Normal 13 90" xfId="3324" xr:uid="{00000000-0005-0000-0000-0000FE0C0000}"/>
    <cellStyle name="Normal 13 91" xfId="3325" xr:uid="{00000000-0005-0000-0000-0000FF0C0000}"/>
    <cellStyle name="Normal 13 92" xfId="3326" xr:uid="{00000000-0005-0000-0000-0000000D0000}"/>
    <cellStyle name="Normal 13 93" xfId="3327" xr:uid="{00000000-0005-0000-0000-0000010D0000}"/>
    <cellStyle name="Normal 13 94" xfId="3328" xr:uid="{00000000-0005-0000-0000-0000020D0000}"/>
    <cellStyle name="Normal 13 95" xfId="3329" xr:uid="{00000000-0005-0000-0000-0000030D0000}"/>
    <cellStyle name="Normal 13 96" xfId="3330" xr:uid="{00000000-0005-0000-0000-0000040D0000}"/>
    <cellStyle name="Normal 13 97" xfId="3331" xr:uid="{00000000-0005-0000-0000-0000050D0000}"/>
    <cellStyle name="Normal 13 98" xfId="3332" xr:uid="{00000000-0005-0000-0000-0000060D0000}"/>
    <cellStyle name="Normal 13 99" xfId="3333" xr:uid="{00000000-0005-0000-0000-0000070D0000}"/>
    <cellStyle name="Normal 130" xfId="3334" xr:uid="{00000000-0005-0000-0000-0000080D0000}"/>
    <cellStyle name="Normal 131" xfId="3335" xr:uid="{00000000-0005-0000-0000-0000090D0000}"/>
    <cellStyle name="Normal 132" xfId="3336" xr:uid="{00000000-0005-0000-0000-00000A0D0000}"/>
    <cellStyle name="Normal 133" xfId="3337" xr:uid="{00000000-0005-0000-0000-00000B0D0000}"/>
    <cellStyle name="Normal 134" xfId="3338" xr:uid="{00000000-0005-0000-0000-00000C0D0000}"/>
    <cellStyle name="Normal 135" xfId="3339" xr:uid="{00000000-0005-0000-0000-00000D0D0000}"/>
    <cellStyle name="Normal 136" xfId="3340" xr:uid="{00000000-0005-0000-0000-00000E0D0000}"/>
    <cellStyle name="Normal 137" xfId="3341" xr:uid="{00000000-0005-0000-0000-00000F0D0000}"/>
    <cellStyle name="Normal 138" xfId="3342" xr:uid="{00000000-0005-0000-0000-0000100D0000}"/>
    <cellStyle name="Normal 139" xfId="3343" xr:uid="{00000000-0005-0000-0000-0000110D0000}"/>
    <cellStyle name="Normal 14" xfId="3344" xr:uid="{00000000-0005-0000-0000-0000120D0000}"/>
    <cellStyle name="Normal 14 10" xfId="3345" xr:uid="{00000000-0005-0000-0000-0000130D0000}"/>
    <cellStyle name="Normal 14 11" xfId="3346" xr:uid="{00000000-0005-0000-0000-0000140D0000}"/>
    <cellStyle name="Normal 14 12" xfId="3347" xr:uid="{00000000-0005-0000-0000-0000150D0000}"/>
    <cellStyle name="Normal 14 13" xfId="3348" xr:uid="{00000000-0005-0000-0000-0000160D0000}"/>
    <cellStyle name="Normal 14 14" xfId="3349" xr:uid="{00000000-0005-0000-0000-0000170D0000}"/>
    <cellStyle name="Normal 14 15" xfId="3350" xr:uid="{00000000-0005-0000-0000-0000180D0000}"/>
    <cellStyle name="Normal 14 16" xfId="3351" xr:uid="{00000000-0005-0000-0000-0000190D0000}"/>
    <cellStyle name="Normal 14 17" xfId="3352" xr:uid="{00000000-0005-0000-0000-00001A0D0000}"/>
    <cellStyle name="Normal 14 18" xfId="3353" xr:uid="{00000000-0005-0000-0000-00001B0D0000}"/>
    <cellStyle name="Normal 14 19" xfId="3354" xr:uid="{00000000-0005-0000-0000-00001C0D0000}"/>
    <cellStyle name="Normal 14 2" xfId="3355" xr:uid="{00000000-0005-0000-0000-00001D0D0000}"/>
    <cellStyle name="Normal 14 20" xfId="3356" xr:uid="{00000000-0005-0000-0000-00001E0D0000}"/>
    <cellStyle name="Normal 14 21" xfId="3357" xr:uid="{00000000-0005-0000-0000-00001F0D0000}"/>
    <cellStyle name="Normal 14 22" xfId="3358" xr:uid="{00000000-0005-0000-0000-0000200D0000}"/>
    <cellStyle name="Normal 14 23" xfId="3359" xr:uid="{00000000-0005-0000-0000-0000210D0000}"/>
    <cellStyle name="Normal 14 24" xfId="3360" xr:uid="{00000000-0005-0000-0000-0000220D0000}"/>
    <cellStyle name="Normal 14 25" xfId="3361" xr:uid="{00000000-0005-0000-0000-0000230D0000}"/>
    <cellStyle name="Normal 14 26" xfId="3362" xr:uid="{00000000-0005-0000-0000-0000240D0000}"/>
    <cellStyle name="Normal 14 27" xfId="3363" xr:uid="{00000000-0005-0000-0000-0000250D0000}"/>
    <cellStyle name="Normal 14 28" xfId="3364" xr:uid="{00000000-0005-0000-0000-0000260D0000}"/>
    <cellStyle name="Normal 14 29" xfId="3365" xr:uid="{00000000-0005-0000-0000-0000270D0000}"/>
    <cellStyle name="Normal 14 3" xfId="3366" xr:uid="{00000000-0005-0000-0000-0000280D0000}"/>
    <cellStyle name="Normal 14 30" xfId="3367" xr:uid="{00000000-0005-0000-0000-0000290D0000}"/>
    <cellStyle name="Normal 14 31" xfId="3368" xr:uid="{00000000-0005-0000-0000-00002A0D0000}"/>
    <cellStyle name="Normal 14 32" xfId="3369" xr:uid="{00000000-0005-0000-0000-00002B0D0000}"/>
    <cellStyle name="Normal 14 33" xfId="3370" xr:uid="{00000000-0005-0000-0000-00002C0D0000}"/>
    <cellStyle name="Normal 14 34" xfId="3371" xr:uid="{00000000-0005-0000-0000-00002D0D0000}"/>
    <cellStyle name="Normal 14 35" xfId="3372" xr:uid="{00000000-0005-0000-0000-00002E0D0000}"/>
    <cellStyle name="Normal 14 36" xfId="3373" xr:uid="{00000000-0005-0000-0000-00002F0D0000}"/>
    <cellStyle name="Normal 14 37" xfId="3374" xr:uid="{00000000-0005-0000-0000-0000300D0000}"/>
    <cellStyle name="Normal 14 38" xfId="3375" xr:uid="{00000000-0005-0000-0000-0000310D0000}"/>
    <cellStyle name="Normal 14 39" xfId="3376" xr:uid="{00000000-0005-0000-0000-0000320D0000}"/>
    <cellStyle name="Normal 14 4" xfId="3377" xr:uid="{00000000-0005-0000-0000-0000330D0000}"/>
    <cellStyle name="Normal 14 40" xfId="3378" xr:uid="{00000000-0005-0000-0000-0000340D0000}"/>
    <cellStyle name="Normal 14 41" xfId="3379" xr:uid="{00000000-0005-0000-0000-0000350D0000}"/>
    <cellStyle name="Normal 14 42" xfId="3380" xr:uid="{00000000-0005-0000-0000-0000360D0000}"/>
    <cellStyle name="Normal 14 43" xfId="3381" xr:uid="{00000000-0005-0000-0000-0000370D0000}"/>
    <cellStyle name="Normal 14 44" xfId="3382" xr:uid="{00000000-0005-0000-0000-0000380D0000}"/>
    <cellStyle name="Normal 14 45" xfId="3383" xr:uid="{00000000-0005-0000-0000-0000390D0000}"/>
    <cellStyle name="Normal 14 46" xfId="3384" xr:uid="{00000000-0005-0000-0000-00003A0D0000}"/>
    <cellStyle name="Normal 14 47" xfId="3385" xr:uid="{00000000-0005-0000-0000-00003B0D0000}"/>
    <cellStyle name="Normal 14 48" xfId="3386" xr:uid="{00000000-0005-0000-0000-00003C0D0000}"/>
    <cellStyle name="Normal 14 49" xfId="3387" xr:uid="{00000000-0005-0000-0000-00003D0D0000}"/>
    <cellStyle name="Normal 14 5" xfId="3388" xr:uid="{00000000-0005-0000-0000-00003E0D0000}"/>
    <cellStyle name="Normal 14 50" xfId="3389" xr:uid="{00000000-0005-0000-0000-00003F0D0000}"/>
    <cellStyle name="Normal 14 51" xfId="3390" xr:uid="{00000000-0005-0000-0000-0000400D0000}"/>
    <cellStyle name="Normal 14 52" xfId="3391" xr:uid="{00000000-0005-0000-0000-0000410D0000}"/>
    <cellStyle name="Normal 14 53" xfId="3392" xr:uid="{00000000-0005-0000-0000-0000420D0000}"/>
    <cellStyle name="Normal 14 54" xfId="3393" xr:uid="{00000000-0005-0000-0000-0000430D0000}"/>
    <cellStyle name="Normal 14 55" xfId="3394" xr:uid="{00000000-0005-0000-0000-0000440D0000}"/>
    <cellStyle name="Normal 14 56" xfId="3395" xr:uid="{00000000-0005-0000-0000-0000450D0000}"/>
    <cellStyle name="Normal 14 57" xfId="3396" xr:uid="{00000000-0005-0000-0000-0000460D0000}"/>
    <cellStyle name="Normal 14 58" xfId="3397" xr:uid="{00000000-0005-0000-0000-0000470D0000}"/>
    <cellStyle name="Normal 14 59" xfId="3398" xr:uid="{00000000-0005-0000-0000-0000480D0000}"/>
    <cellStyle name="Normal 14 6" xfId="3399" xr:uid="{00000000-0005-0000-0000-0000490D0000}"/>
    <cellStyle name="Normal 14 60" xfId="3400" xr:uid="{00000000-0005-0000-0000-00004A0D0000}"/>
    <cellStyle name="Normal 14 61" xfId="3401" xr:uid="{00000000-0005-0000-0000-00004B0D0000}"/>
    <cellStyle name="Normal 14 62" xfId="3402" xr:uid="{00000000-0005-0000-0000-00004C0D0000}"/>
    <cellStyle name="Normal 14 7" xfId="3403" xr:uid="{00000000-0005-0000-0000-00004D0D0000}"/>
    <cellStyle name="Normal 14 8" xfId="3404" xr:uid="{00000000-0005-0000-0000-00004E0D0000}"/>
    <cellStyle name="Normal 14 9" xfId="3405" xr:uid="{00000000-0005-0000-0000-00004F0D0000}"/>
    <cellStyle name="Normal 140" xfId="3406" xr:uid="{00000000-0005-0000-0000-0000500D0000}"/>
    <cellStyle name="Normal 141" xfId="3407" xr:uid="{00000000-0005-0000-0000-0000510D0000}"/>
    <cellStyle name="Normal 142" xfId="3408" xr:uid="{00000000-0005-0000-0000-0000520D0000}"/>
    <cellStyle name="Normal 143" xfId="3409" xr:uid="{00000000-0005-0000-0000-0000530D0000}"/>
    <cellStyle name="Normal 144" xfId="3410" xr:uid="{00000000-0005-0000-0000-0000540D0000}"/>
    <cellStyle name="Normal 145" xfId="3411" xr:uid="{00000000-0005-0000-0000-0000550D0000}"/>
    <cellStyle name="Normal 146" xfId="3412" xr:uid="{00000000-0005-0000-0000-0000560D0000}"/>
    <cellStyle name="Normal 147" xfId="3413" xr:uid="{00000000-0005-0000-0000-0000570D0000}"/>
    <cellStyle name="Normal 148" xfId="3414" xr:uid="{00000000-0005-0000-0000-0000580D0000}"/>
    <cellStyle name="Normal 149" xfId="3415" xr:uid="{00000000-0005-0000-0000-0000590D0000}"/>
    <cellStyle name="Normal 15" xfId="5175" xr:uid="{00000000-0005-0000-0000-00005A0D0000}"/>
    <cellStyle name="Normal 15 10" xfId="3416" xr:uid="{00000000-0005-0000-0000-00005B0D0000}"/>
    <cellStyle name="Normal 15 11" xfId="3417" xr:uid="{00000000-0005-0000-0000-00005C0D0000}"/>
    <cellStyle name="Normal 15 12" xfId="3418" xr:uid="{00000000-0005-0000-0000-00005D0D0000}"/>
    <cellStyle name="Normal 15 13" xfId="3419" xr:uid="{00000000-0005-0000-0000-00005E0D0000}"/>
    <cellStyle name="Normal 15 14" xfId="3420" xr:uid="{00000000-0005-0000-0000-00005F0D0000}"/>
    <cellStyle name="Normal 15 15" xfId="3421" xr:uid="{00000000-0005-0000-0000-0000600D0000}"/>
    <cellStyle name="Normal 15 16" xfId="3422" xr:uid="{00000000-0005-0000-0000-0000610D0000}"/>
    <cellStyle name="Normal 15 2" xfId="3423" xr:uid="{00000000-0005-0000-0000-0000620D0000}"/>
    <cellStyle name="Normal 15 3" xfId="3424" xr:uid="{00000000-0005-0000-0000-0000630D0000}"/>
    <cellStyle name="Normal 15 4" xfId="3425" xr:uid="{00000000-0005-0000-0000-0000640D0000}"/>
    <cellStyle name="Normal 15 5" xfId="3426" xr:uid="{00000000-0005-0000-0000-0000650D0000}"/>
    <cellStyle name="Normal 15 6" xfId="3427" xr:uid="{00000000-0005-0000-0000-0000660D0000}"/>
    <cellStyle name="Normal 15 7" xfId="3428" xr:uid="{00000000-0005-0000-0000-0000670D0000}"/>
    <cellStyle name="Normal 15 8" xfId="3429" xr:uid="{00000000-0005-0000-0000-0000680D0000}"/>
    <cellStyle name="Normal 15 9" xfId="3430" xr:uid="{00000000-0005-0000-0000-0000690D0000}"/>
    <cellStyle name="Normal 150" xfId="3431" xr:uid="{00000000-0005-0000-0000-00006A0D0000}"/>
    <cellStyle name="Normal 151" xfId="3432" xr:uid="{00000000-0005-0000-0000-00006B0D0000}"/>
    <cellStyle name="Normal 152" xfId="3433" xr:uid="{00000000-0005-0000-0000-00006C0D0000}"/>
    <cellStyle name="Normal 153" xfId="3434" xr:uid="{00000000-0005-0000-0000-00006D0D0000}"/>
    <cellStyle name="Normal 154" xfId="3435" xr:uid="{00000000-0005-0000-0000-00006E0D0000}"/>
    <cellStyle name="Normal 155" xfId="3436" xr:uid="{00000000-0005-0000-0000-00006F0D0000}"/>
    <cellStyle name="Normal 156" xfId="3437" xr:uid="{00000000-0005-0000-0000-0000700D0000}"/>
    <cellStyle name="Normal 157" xfId="3438" xr:uid="{00000000-0005-0000-0000-0000710D0000}"/>
    <cellStyle name="Normal 158" xfId="3439" xr:uid="{00000000-0005-0000-0000-0000720D0000}"/>
    <cellStyle name="Normal 159" xfId="3440" xr:uid="{00000000-0005-0000-0000-0000730D0000}"/>
    <cellStyle name="Normal 16" xfId="3441" xr:uid="{00000000-0005-0000-0000-0000740D0000}"/>
    <cellStyle name="Normal 160" xfId="3442" xr:uid="{00000000-0005-0000-0000-0000750D0000}"/>
    <cellStyle name="Normal 161" xfId="3443" xr:uid="{00000000-0005-0000-0000-0000760D0000}"/>
    <cellStyle name="Normal 162" xfId="3444" xr:uid="{00000000-0005-0000-0000-0000770D0000}"/>
    <cellStyle name="Normal 163" xfId="3445" xr:uid="{00000000-0005-0000-0000-0000780D0000}"/>
    <cellStyle name="Normal 164" xfId="3446" xr:uid="{00000000-0005-0000-0000-0000790D0000}"/>
    <cellStyle name="Normal 165" xfId="3447" xr:uid="{00000000-0005-0000-0000-00007A0D0000}"/>
    <cellStyle name="Normal 166" xfId="3448" xr:uid="{00000000-0005-0000-0000-00007B0D0000}"/>
    <cellStyle name="Normal 167" xfId="3449" xr:uid="{00000000-0005-0000-0000-00007C0D0000}"/>
    <cellStyle name="Normal 168" xfId="3450" xr:uid="{00000000-0005-0000-0000-00007D0D0000}"/>
    <cellStyle name="Normal 169" xfId="3451" xr:uid="{00000000-0005-0000-0000-00007E0D0000}"/>
    <cellStyle name="Normal 17" xfId="3452" xr:uid="{00000000-0005-0000-0000-00007F0D0000}"/>
    <cellStyle name="Normal 170" xfId="3453" xr:uid="{00000000-0005-0000-0000-0000800D0000}"/>
    <cellStyle name="Normal 171" xfId="3454" xr:uid="{00000000-0005-0000-0000-0000810D0000}"/>
    <cellStyle name="Normal 172" xfId="3455" xr:uid="{00000000-0005-0000-0000-0000820D0000}"/>
    <cellStyle name="Normal 173" xfId="3456" xr:uid="{00000000-0005-0000-0000-0000830D0000}"/>
    <cellStyle name="Normal 174" xfId="3457" xr:uid="{00000000-0005-0000-0000-0000840D0000}"/>
    <cellStyle name="Normal 175" xfId="3458" xr:uid="{00000000-0005-0000-0000-0000850D0000}"/>
    <cellStyle name="Normal 176" xfId="3459" xr:uid="{00000000-0005-0000-0000-0000860D0000}"/>
    <cellStyle name="Normal 177" xfId="3460" xr:uid="{00000000-0005-0000-0000-0000870D0000}"/>
    <cellStyle name="Normal 178" xfId="3461" xr:uid="{00000000-0005-0000-0000-0000880D0000}"/>
    <cellStyle name="Normal 179" xfId="3462" xr:uid="{00000000-0005-0000-0000-0000890D0000}"/>
    <cellStyle name="Normal 18" xfId="3463" xr:uid="{00000000-0005-0000-0000-00008A0D0000}"/>
    <cellStyle name="Normal 180" xfId="3464" xr:uid="{00000000-0005-0000-0000-00008B0D0000}"/>
    <cellStyle name="Normal 181" xfId="3465" xr:uid="{00000000-0005-0000-0000-00008C0D0000}"/>
    <cellStyle name="Normal 182" xfId="3466" xr:uid="{00000000-0005-0000-0000-00008D0D0000}"/>
    <cellStyle name="Normal 183" xfId="3467" xr:uid="{00000000-0005-0000-0000-00008E0D0000}"/>
    <cellStyle name="Normal 184" xfId="3468" xr:uid="{00000000-0005-0000-0000-00008F0D0000}"/>
    <cellStyle name="Normal 185" xfId="3469" xr:uid="{00000000-0005-0000-0000-0000900D0000}"/>
    <cellStyle name="Normal 186" xfId="3470" xr:uid="{00000000-0005-0000-0000-0000910D0000}"/>
    <cellStyle name="Normal 187" xfId="3471" xr:uid="{00000000-0005-0000-0000-0000920D0000}"/>
    <cellStyle name="Normal 188" xfId="3472" xr:uid="{00000000-0005-0000-0000-0000930D0000}"/>
    <cellStyle name="Normal 189" xfId="5176" xr:uid="{00000000-0005-0000-0000-0000940D0000}"/>
    <cellStyle name="Normal 189 2" xfId="3473" xr:uid="{00000000-0005-0000-0000-0000950D0000}"/>
    <cellStyle name="Normal 19" xfId="3474" xr:uid="{00000000-0005-0000-0000-0000960D0000}"/>
    <cellStyle name="Normal 190 2" xfId="3475" xr:uid="{00000000-0005-0000-0000-0000970D0000}"/>
    <cellStyle name="Normal 191 2" xfId="3476" xr:uid="{00000000-0005-0000-0000-0000980D0000}"/>
    <cellStyle name="Normal 192 2" xfId="3477" xr:uid="{00000000-0005-0000-0000-0000990D0000}"/>
    <cellStyle name="Normal 2" xfId="3478" xr:uid="{00000000-0005-0000-0000-00009A0D0000}"/>
    <cellStyle name="Normal 2 2" xfId="3479" xr:uid="{00000000-0005-0000-0000-00009B0D0000}"/>
    <cellStyle name="Normal 2 3" xfId="3480" xr:uid="{00000000-0005-0000-0000-00009C0D0000}"/>
    <cellStyle name="Normal 2 3 10" xfId="3481" xr:uid="{00000000-0005-0000-0000-00009D0D0000}"/>
    <cellStyle name="Normal 2 3 11" xfId="3482" xr:uid="{00000000-0005-0000-0000-00009E0D0000}"/>
    <cellStyle name="Normal 2 3 12" xfId="3483" xr:uid="{00000000-0005-0000-0000-00009F0D0000}"/>
    <cellStyle name="Normal 2 3 13" xfId="3484" xr:uid="{00000000-0005-0000-0000-0000A00D0000}"/>
    <cellStyle name="Normal 2 3 14" xfId="3485" xr:uid="{00000000-0005-0000-0000-0000A10D0000}"/>
    <cellStyle name="Normal 2 3 15" xfId="3486" xr:uid="{00000000-0005-0000-0000-0000A20D0000}"/>
    <cellStyle name="Normal 2 3 2" xfId="3487" xr:uid="{00000000-0005-0000-0000-0000A30D0000}"/>
    <cellStyle name="Normal 2 3 3" xfId="3488" xr:uid="{00000000-0005-0000-0000-0000A40D0000}"/>
    <cellStyle name="Normal 2 3 4" xfId="3489" xr:uid="{00000000-0005-0000-0000-0000A50D0000}"/>
    <cellStyle name="Normal 2 3 5" xfId="3490" xr:uid="{00000000-0005-0000-0000-0000A60D0000}"/>
    <cellStyle name="Normal 2 3 6" xfId="3491" xr:uid="{00000000-0005-0000-0000-0000A70D0000}"/>
    <cellStyle name="Normal 2 3 7" xfId="3492" xr:uid="{00000000-0005-0000-0000-0000A80D0000}"/>
    <cellStyle name="Normal 2 3 8" xfId="3493" xr:uid="{00000000-0005-0000-0000-0000A90D0000}"/>
    <cellStyle name="Normal 2 3 9" xfId="3494" xr:uid="{00000000-0005-0000-0000-0000AA0D0000}"/>
    <cellStyle name="Normal 2 4" xfId="3495" xr:uid="{00000000-0005-0000-0000-0000AB0D0000}"/>
    <cellStyle name="Normal 2 4 2" xfId="3496" xr:uid="{00000000-0005-0000-0000-0000AC0D0000}"/>
    <cellStyle name="Normal 2 5" xfId="3497" xr:uid="{00000000-0005-0000-0000-0000AD0D0000}"/>
    <cellStyle name="Normal 2 6" xfId="3498" xr:uid="{00000000-0005-0000-0000-0000AE0D0000}"/>
    <cellStyle name="Normal 2 7" xfId="3499" xr:uid="{00000000-0005-0000-0000-0000AF0D0000}"/>
    <cellStyle name="Normal 2 8" xfId="3500" xr:uid="{00000000-0005-0000-0000-0000B00D0000}"/>
    <cellStyle name="Normal 2_(03) Série das varições_2014-2015" xfId="3501" xr:uid="{00000000-0005-0000-0000-0000B10D0000}"/>
    <cellStyle name="Normal 20" xfId="3502" xr:uid="{00000000-0005-0000-0000-0000B20D0000}"/>
    <cellStyle name="Normal 21" xfId="3503" xr:uid="{00000000-0005-0000-0000-0000B30D0000}"/>
    <cellStyle name="Normal 22" xfId="3504" xr:uid="{00000000-0005-0000-0000-0000B40D0000}"/>
    <cellStyle name="Normal 23" xfId="3505" xr:uid="{00000000-0005-0000-0000-0000B50D0000}"/>
    <cellStyle name="Normal 24" xfId="3506" xr:uid="{00000000-0005-0000-0000-0000B60D0000}"/>
    <cellStyle name="Normal 25" xfId="3507" xr:uid="{00000000-0005-0000-0000-0000B70D0000}"/>
    <cellStyle name="Normal 26" xfId="3508" xr:uid="{00000000-0005-0000-0000-0000B80D0000}"/>
    <cellStyle name="Normal 27" xfId="3509" xr:uid="{00000000-0005-0000-0000-0000B90D0000}"/>
    <cellStyle name="Normal 28" xfId="3510" xr:uid="{00000000-0005-0000-0000-0000BA0D0000}"/>
    <cellStyle name="Normal 29" xfId="3511" xr:uid="{00000000-0005-0000-0000-0000BB0D0000}"/>
    <cellStyle name="Normal 3" xfId="3512" xr:uid="{00000000-0005-0000-0000-0000BC0D0000}"/>
    <cellStyle name="Normal 3 10" xfId="3513" xr:uid="{00000000-0005-0000-0000-0000BD0D0000}"/>
    <cellStyle name="Normal 3 11" xfId="3514" xr:uid="{00000000-0005-0000-0000-0000BE0D0000}"/>
    <cellStyle name="Normal 3 12" xfId="3515" xr:uid="{00000000-0005-0000-0000-0000BF0D0000}"/>
    <cellStyle name="Normal 3 13" xfId="3516" xr:uid="{00000000-0005-0000-0000-0000C00D0000}"/>
    <cellStyle name="Normal 3 14" xfId="3517" xr:uid="{00000000-0005-0000-0000-0000C10D0000}"/>
    <cellStyle name="Normal 3 15" xfId="3518" xr:uid="{00000000-0005-0000-0000-0000C20D0000}"/>
    <cellStyle name="Normal 3 2" xfId="3519" xr:uid="{00000000-0005-0000-0000-0000C30D0000}"/>
    <cellStyle name="Normal 3 3" xfId="3520" xr:uid="{00000000-0005-0000-0000-0000C40D0000}"/>
    <cellStyle name="Normal 3 4" xfId="3521" xr:uid="{00000000-0005-0000-0000-0000C50D0000}"/>
    <cellStyle name="Normal 3 5" xfId="3522" xr:uid="{00000000-0005-0000-0000-0000C60D0000}"/>
    <cellStyle name="Normal 3 6" xfId="3523" xr:uid="{00000000-0005-0000-0000-0000C70D0000}"/>
    <cellStyle name="Normal 3 7" xfId="3524" xr:uid="{00000000-0005-0000-0000-0000C80D0000}"/>
    <cellStyle name="Normal 3 8" xfId="3525" xr:uid="{00000000-0005-0000-0000-0000C90D0000}"/>
    <cellStyle name="Normal 3 9" xfId="3526" xr:uid="{00000000-0005-0000-0000-0000CA0D0000}"/>
    <cellStyle name="Normal 30" xfId="3527" xr:uid="{00000000-0005-0000-0000-0000CB0D0000}"/>
    <cellStyle name="Normal 31" xfId="3528" xr:uid="{00000000-0005-0000-0000-0000CC0D0000}"/>
    <cellStyle name="Normal 32" xfId="3529" xr:uid="{00000000-0005-0000-0000-0000CD0D0000}"/>
    <cellStyle name="Normal 33" xfId="3530" xr:uid="{00000000-0005-0000-0000-0000CE0D0000}"/>
    <cellStyle name="Normal 34" xfId="3531" xr:uid="{00000000-0005-0000-0000-0000CF0D0000}"/>
    <cellStyle name="Normal 35" xfId="3532" xr:uid="{00000000-0005-0000-0000-0000D00D0000}"/>
    <cellStyle name="Normal 36" xfId="3533" xr:uid="{00000000-0005-0000-0000-0000D10D0000}"/>
    <cellStyle name="Normal 37" xfId="3534" xr:uid="{00000000-0005-0000-0000-0000D20D0000}"/>
    <cellStyle name="Normal 38" xfId="3535" xr:uid="{00000000-0005-0000-0000-0000D30D0000}"/>
    <cellStyle name="Normal 39" xfId="3536" xr:uid="{00000000-0005-0000-0000-0000D40D0000}"/>
    <cellStyle name="Normal 4" xfId="3537" xr:uid="{00000000-0005-0000-0000-0000D50D0000}"/>
    <cellStyle name="Normal 4 2" xfId="3538" xr:uid="{00000000-0005-0000-0000-0000D60D0000}"/>
    <cellStyle name="Normal 4_(03) Série das varições_2014-2015" xfId="3539" xr:uid="{00000000-0005-0000-0000-0000D70D0000}"/>
    <cellStyle name="Normal 40" xfId="3540" xr:uid="{00000000-0005-0000-0000-0000D80D0000}"/>
    <cellStyle name="Normal 41" xfId="3541" xr:uid="{00000000-0005-0000-0000-0000D90D0000}"/>
    <cellStyle name="Normal 42" xfId="3542" xr:uid="{00000000-0005-0000-0000-0000DA0D0000}"/>
    <cellStyle name="Normal 43" xfId="3543" xr:uid="{00000000-0005-0000-0000-0000DB0D0000}"/>
    <cellStyle name="Normal 44" xfId="3544" xr:uid="{00000000-0005-0000-0000-0000DC0D0000}"/>
    <cellStyle name="Normal 45" xfId="3545" xr:uid="{00000000-0005-0000-0000-0000DD0D0000}"/>
    <cellStyle name="Normal 46" xfId="3546" xr:uid="{00000000-0005-0000-0000-0000DE0D0000}"/>
    <cellStyle name="Normal 47" xfId="3547" xr:uid="{00000000-0005-0000-0000-0000DF0D0000}"/>
    <cellStyle name="Normal 48" xfId="3548" xr:uid="{00000000-0005-0000-0000-0000E00D0000}"/>
    <cellStyle name="Normal 49" xfId="3549" xr:uid="{00000000-0005-0000-0000-0000E10D0000}"/>
    <cellStyle name="Normal 5" xfId="3550" xr:uid="{00000000-0005-0000-0000-0000E20D0000}"/>
    <cellStyle name="Normal 5 10" xfId="3551" xr:uid="{00000000-0005-0000-0000-0000E30D0000}"/>
    <cellStyle name="Normal 5 11" xfId="3552" xr:uid="{00000000-0005-0000-0000-0000E40D0000}"/>
    <cellStyle name="Normal 5 12" xfId="3553" xr:uid="{00000000-0005-0000-0000-0000E50D0000}"/>
    <cellStyle name="Normal 5 13" xfId="3554" xr:uid="{00000000-0005-0000-0000-0000E60D0000}"/>
    <cellStyle name="Normal 5 14" xfId="3555" xr:uid="{00000000-0005-0000-0000-0000E70D0000}"/>
    <cellStyle name="Normal 5 15" xfId="3556" xr:uid="{00000000-0005-0000-0000-0000E80D0000}"/>
    <cellStyle name="Normal 5 16" xfId="3557" xr:uid="{00000000-0005-0000-0000-0000E90D0000}"/>
    <cellStyle name="Normal 5 2" xfId="3558" xr:uid="{00000000-0005-0000-0000-0000EA0D0000}"/>
    <cellStyle name="Normal 5 2 10" xfId="3559" xr:uid="{00000000-0005-0000-0000-0000EB0D0000}"/>
    <cellStyle name="Normal 5 2 11" xfId="3560" xr:uid="{00000000-0005-0000-0000-0000EC0D0000}"/>
    <cellStyle name="Normal 5 2 12" xfId="3561" xr:uid="{00000000-0005-0000-0000-0000ED0D0000}"/>
    <cellStyle name="Normal 5 2 13" xfId="3562" xr:uid="{00000000-0005-0000-0000-0000EE0D0000}"/>
    <cellStyle name="Normal 5 2 14" xfId="3563" xr:uid="{00000000-0005-0000-0000-0000EF0D0000}"/>
    <cellStyle name="Normal 5 2 15" xfId="3564" xr:uid="{00000000-0005-0000-0000-0000F00D0000}"/>
    <cellStyle name="Normal 5 2 2" xfId="3565" xr:uid="{00000000-0005-0000-0000-0000F10D0000}"/>
    <cellStyle name="Normal 5 2 3" xfId="3566" xr:uid="{00000000-0005-0000-0000-0000F20D0000}"/>
    <cellStyle name="Normal 5 2 4" xfId="3567" xr:uid="{00000000-0005-0000-0000-0000F30D0000}"/>
    <cellStyle name="Normal 5 2 5" xfId="3568" xr:uid="{00000000-0005-0000-0000-0000F40D0000}"/>
    <cellStyle name="Normal 5 2 6" xfId="3569" xr:uid="{00000000-0005-0000-0000-0000F50D0000}"/>
    <cellStyle name="Normal 5 2 7" xfId="3570" xr:uid="{00000000-0005-0000-0000-0000F60D0000}"/>
    <cellStyle name="Normal 5 2 8" xfId="3571" xr:uid="{00000000-0005-0000-0000-0000F70D0000}"/>
    <cellStyle name="Normal 5 2 9" xfId="3572" xr:uid="{00000000-0005-0000-0000-0000F80D0000}"/>
    <cellStyle name="Normal 5 3" xfId="3573" xr:uid="{00000000-0005-0000-0000-0000F90D0000}"/>
    <cellStyle name="Normal 5 4" xfId="3574" xr:uid="{00000000-0005-0000-0000-0000FA0D0000}"/>
    <cellStyle name="Normal 5 5" xfId="3575" xr:uid="{00000000-0005-0000-0000-0000FB0D0000}"/>
    <cellStyle name="Normal 5 6" xfId="3576" xr:uid="{00000000-0005-0000-0000-0000FC0D0000}"/>
    <cellStyle name="Normal 5 7" xfId="3577" xr:uid="{00000000-0005-0000-0000-0000FD0D0000}"/>
    <cellStyle name="Normal 5 8" xfId="3578" xr:uid="{00000000-0005-0000-0000-0000FE0D0000}"/>
    <cellStyle name="Normal 5 9" xfId="3579" xr:uid="{00000000-0005-0000-0000-0000FF0D0000}"/>
    <cellStyle name="Normal 50" xfId="3580" xr:uid="{00000000-0005-0000-0000-0000000E0000}"/>
    <cellStyle name="Normal 51" xfId="3581" xr:uid="{00000000-0005-0000-0000-0000010E0000}"/>
    <cellStyle name="Normal 52" xfId="3582" xr:uid="{00000000-0005-0000-0000-0000020E0000}"/>
    <cellStyle name="Normal 53" xfId="3583" xr:uid="{00000000-0005-0000-0000-0000030E0000}"/>
    <cellStyle name="Normal 54" xfId="3584" xr:uid="{00000000-0005-0000-0000-0000040E0000}"/>
    <cellStyle name="Normal 55" xfId="3585" xr:uid="{00000000-0005-0000-0000-0000050E0000}"/>
    <cellStyle name="Normal 56" xfId="3586" xr:uid="{00000000-0005-0000-0000-0000060E0000}"/>
    <cellStyle name="Normal 57" xfId="3587" xr:uid="{00000000-0005-0000-0000-0000070E0000}"/>
    <cellStyle name="Normal 58" xfId="3588" xr:uid="{00000000-0005-0000-0000-0000080E0000}"/>
    <cellStyle name="Normal 59" xfId="3589" xr:uid="{00000000-0005-0000-0000-0000090E0000}"/>
    <cellStyle name="Normal 6" xfId="3590" xr:uid="{00000000-0005-0000-0000-00000A0E0000}"/>
    <cellStyle name="Normal 6 10" xfId="3591" xr:uid="{00000000-0005-0000-0000-00000B0E0000}"/>
    <cellStyle name="Normal 6 11" xfId="3592" xr:uid="{00000000-0005-0000-0000-00000C0E0000}"/>
    <cellStyle name="Normal 6 12" xfId="3593" xr:uid="{00000000-0005-0000-0000-00000D0E0000}"/>
    <cellStyle name="Normal 6 13" xfId="3594" xr:uid="{00000000-0005-0000-0000-00000E0E0000}"/>
    <cellStyle name="Normal 6 14" xfId="3595" xr:uid="{00000000-0005-0000-0000-00000F0E0000}"/>
    <cellStyle name="Normal 6 15" xfId="3596" xr:uid="{00000000-0005-0000-0000-0000100E0000}"/>
    <cellStyle name="Normal 6 2" xfId="3597" xr:uid="{00000000-0005-0000-0000-0000110E0000}"/>
    <cellStyle name="Normal 6 3" xfId="3598" xr:uid="{00000000-0005-0000-0000-0000120E0000}"/>
    <cellStyle name="Normal 6 4" xfId="3599" xr:uid="{00000000-0005-0000-0000-0000130E0000}"/>
    <cellStyle name="Normal 6 5" xfId="3600" xr:uid="{00000000-0005-0000-0000-0000140E0000}"/>
    <cellStyle name="Normal 6 6" xfId="3601" xr:uid="{00000000-0005-0000-0000-0000150E0000}"/>
    <cellStyle name="Normal 6 7" xfId="3602" xr:uid="{00000000-0005-0000-0000-0000160E0000}"/>
    <cellStyle name="Normal 6 8" xfId="3603" xr:uid="{00000000-0005-0000-0000-0000170E0000}"/>
    <cellStyle name="Normal 6 9" xfId="3604" xr:uid="{00000000-0005-0000-0000-0000180E0000}"/>
    <cellStyle name="Normal 60" xfId="3605" xr:uid="{00000000-0005-0000-0000-0000190E0000}"/>
    <cellStyle name="Normal 61" xfId="3606" xr:uid="{00000000-0005-0000-0000-00001A0E0000}"/>
    <cellStyle name="Normal 62" xfId="3607" xr:uid="{00000000-0005-0000-0000-00001B0E0000}"/>
    <cellStyle name="Normal 63" xfId="3608" xr:uid="{00000000-0005-0000-0000-00001C0E0000}"/>
    <cellStyle name="Normal 64" xfId="3609" xr:uid="{00000000-0005-0000-0000-00001D0E0000}"/>
    <cellStyle name="Normal 65" xfId="3610" xr:uid="{00000000-0005-0000-0000-00001E0E0000}"/>
    <cellStyle name="Normal 66" xfId="3611" xr:uid="{00000000-0005-0000-0000-00001F0E0000}"/>
    <cellStyle name="Normal 67" xfId="3612" xr:uid="{00000000-0005-0000-0000-0000200E0000}"/>
    <cellStyle name="Normal 68" xfId="3613" xr:uid="{00000000-0005-0000-0000-0000210E0000}"/>
    <cellStyle name="Normal 69" xfId="3614" xr:uid="{00000000-0005-0000-0000-0000220E0000}"/>
    <cellStyle name="Normal 7" xfId="3615" xr:uid="{00000000-0005-0000-0000-0000230E0000}"/>
    <cellStyle name="Normal 7 2" xfId="3616" xr:uid="{00000000-0005-0000-0000-0000240E0000}"/>
    <cellStyle name="Normal 7_(03) Série das varições_2014-2015" xfId="3617" xr:uid="{00000000-0005-0000-0000-0000250E0000}"/>
    <cellStyle name="Normal 70" xfId="3618" xr:uid="{00000000-0005-0000-0000-0000260E0000}"/>
    <cellStyle name="Normal 71" xfId="3619" xr:uid="{00000000-0005-0000-0000-0000270E0000}"/>
    <cellStyle name="Normal 72" xfId="3620" xr:uid="{00000000-0005-0000-0000-0000280E0000}"/>
    <cellStyle name="Normal 73" xfId="3621" xr:uid="{00000000-0005-0000-0000-0000290E0000}"/>
    <cellStyle name="Normal 74" xfId="3622" xr:uid="{00000000-0005-0000-0000-00002A0E0000}"/>
    <cellStyle name="Normal 75" xfId="3623" xr:uid="{00000000-0005-0000-0000-00002B0E0000}"/>
    <cellStyle name="Normal 76" xfId="3624" xr:uid="{00000000-0005-0000-0000-00002C0E0000}"/>
    <cellStyle name="Normal 77" xfId="3625" xr:uid="{00000000-0005-0000-0000-00002D0E0000}"/>
    <cellStyle name="Normal 78" xfId="3626" xr:uid="{00000000-0005-0000-0000-00002E0E0000}"/>
    <cellStyle name="Normal 79" xfId="3627" xr:uid="{00000000-0005-0000-0000-00002F0E0000}"/>
    <cellStyle name="Normal 8" xfId="3628" xr:uid="{00000000-0005-0000-0000-0000300E0000}"/>
    <cellStyle name="Normal 80" xfId="3629" xr:uid="{00000000-0005-0000-0000-0000310E0000}"/>
    <cellStyle name="Normal 81" xfId="3630" xr:uid="{00000000-0005-0000-0000-0000320E0000}"/>
    <cellStyle name="Normal 82" xfId="3631" xr:uid="{00000000-0005-0000-0000-0000330E0000}"/>
    <cellStyle name="Normal 83" xfId="3632" xr:uid="{00000000-0005-0000-0000-0000340E0000}"/>
    <cellStyle name="Normal 84" xfId="3633" xr:uid="{00000000-0005-0000-0000-0000350E0000}"/>
    <cellStyle name="Normal 85" xfId="3634" xr:uid="{00000000-0005-0000-0000-0000360E0000}"/>
    <cellStyle name="Normal 86" xfId="3635" xr:uid="{00000000-0005-0000-0000-0000370E0000}"/>
    <cellStyle name="Normal 87" xfId="3636" xr:uid="{00000000-0005-0000-0000-0000380E0000}"/>
    <cellStyle name="Normal 88" xfId="3637" xr:uid="{00000000-0005-0000-0000-0000390E0000}"/>
    <cellStyle name="Normal 89" xfId="3638" xr:uid="{00000000-0005-0000-0000-00003A0E0000}"/>
    <cellStyle name="Normal 9" xfId="3639" xr:uid="{00000000-0005-0000-0000-00003B0E0000}"/>
    <cellStyle name="Normal 90" xfId="3640" xr:uid="{00000000-0005-0000-0000-00003C0E0000}"/>
    <cellStyle name="Normal 91" xfId="3641" xr:uid="{00000000-0005-0000-0000-00003D0E0000}"/>
    <cellStyle name="Normal 92" xfId="3642" xr:uid="{00000000-0005-0000-0000-00003E0E0000}"/>
    <cellStyle name="Normal 93" xfId="3643" xr:uid="{00000000-0005-0000-0000-00003F0E0000}"/>
    <cellStyle name="Normal 94" xfId="3644" xr:uid="{00000000-0005-0000-0000-0000400E0000}"/>
    <cellStyle name="Normal 95" xfId="3645" xr:uid="{00000000-0005-0000-0000-0000410E0000}"/>
    <cellStyle name="Normal 96" xfId="3646" xr:uid="{00000000-0005-0000-0000-0000420E0000}"/>
    <cellStyle name="Normal 97" xfId="3647" xr:uid="{00000000-0005-0000-0000-0000430E0000}"/>
    <cellStyle name="Normal 98" xfId="3648" xr:uid="{00000000-0005-0000-0000-0000440E0000}"/>
    <cellStyle name="Normal 99" xfId="3649" xr:uid="{00000000-0005-0000-0000-0000450E0000}"/>
    <cellStyle name="Nota 10" xfId="3650" xr:uid="{00000000-0005-0000-0000-0000460E0000}"/>
    <cellStyle name="Nota 11" xfId="3651" xr:uid="{00000000-0005-0000-0000-0000470E0000}"/>
    <cellStyle name="Nota 12" xfId="3652" xr:uid="{00000000-0005-0000-0000-0000480E0000}"/>
    <cellStyle name="Nota 13" xfId="3653" xr:uid="{00000000-0005-0000-0000-0000490E0000}"/>
    <cellStyle name="Nota 14" xfId="3654" xr:uid="{00000000-0005-0000-0000-00004A0E0000}"/>
    <cellStyle name="Nota 15" xfId="3655" xr:uid="{00000000-0005-0000-0000-00004B0E0000}"/>
    <cellStyle name="Nota 16" xfId="3656" xr:uid="{00000000-0005-0000-0000-00004C0E0000}"/>
    <cellStyle name="Nota 17" xfId="3657" xr:uid="{00000000-0005-0000-0000-00004D0E0000}"/>
    <cellStyle name="Nota 18" xfId="3658" xr:uid="{00000000-0005-0000-0000-00004E0E0000}"/>
    <cellStyle name="Nota 19" xfId="3659" xr:uid="{00000000-0005-0000-0000-00004F0E0000}"/>
    <cellStyle name="Nota 2" xfId="3660" xr:uid="{00000000-0005-0000-0000-0000500E0000}"/>
    <cellStyle name="Nota 2 2" xfId="3661" xr:uid="{00000000-0005-0000-0000-0000510E0000}"/>
    <cellStyle name="Nota 2 2 2" xfId="3662" xr:uid="{00000000-0005-0000-0000-0000520E0000}"/>
    <cellStyle name="Nota 2 3" xfId="3663" xr:uid="{00000000-0005-0000-0000-0000530E0000}"/>
    <cellStyle name="Nota 2 4" xfId="3664" xr:uid="{00000000-0005-0000-0000-0000540E0000}"/>
    <cellStyle name="Nota 2 5" xfId="3665" xr:uid="{00000000-0005-0000-0000-0000550E0000}"/>
    <cellStyle name="Nota 2 6" xfId="3666" xr:uid="{00000000-0005-0000-0000-0000560E0000}"/>
    <cellStyle name="Nota 2 7" xfId="3667" xr:uid="{00000000-0005-0000-0000-0000570E0000}"/>
    <cellStyle name="Nota 20" xfId="3668" xr:uid="{00000000-0005-0000-0000-0000580E0000}"/>
    <cellStyle name="Nota 21" xfId="3669" xr:uid="{00000000-0005-0000-0000-0000590E0000}"/>
    <cellStyle name="Nota 22" xfId="3670" xr:uid="{00000000-0005-0000-0000-00005A0E0000}"/>
    <cellStyle name="Nota 23" xfId="3671" xr:uid="{00000000-0005-0000-0000-00005B0E0000}"/>
    <cellStyle name="Nota 24" xfId="3672" xr:uid="{00000000-0005-0000-0000-00005C0E0000}"/>
    <cellStyle name="Nota 25" xfId="3673" xr:uid="{00000000-0005-0000-0000-00005D0E0000}"/>
    <cellStyle name="Nota 26" xfId="3674" xr:uid="{00000000-0005-0000-0000-00005E0E0000}"/>
    <cellStyle name="Nota 27" xfId="3675" xr:uid="{00000000-0005-0000-0000-00005F0E0000}"/>
    <cellStyle name="Nota 28" xfId="3676" xr:uid="{00000000-0005-0000-0000-0000600E0000}"/>
    <cellStyle name="Nota 29" xfId="3677" xr:uid="{00000000-0005-0000-0000-0000610E0000}"/>
    <cellStyle name="Nota 3" xfId="3678" xr:uid="{00000000-0005-0000-0000-0000620E0000}"/>
    <cellStyle name="Nota 30" xfId="3679" xr:uid="{00000000-0005-0000-0000-0000630E0000}"/>
    <cellStyle name="Nota 31" xfId="3680" xr:uid="{00000000-0005-0000-0000-0000640E0000}"/>
    <cellStyle name="Nota 32" xfId="3681" xr:uid="{00000000-0005-0000-0000-0000650E0000}"/>
    <cellStyle name="Nota 33" xfId="3682" xr:uid="{00000000-0005-0000-0000-0000660E0000}"/>
    <cellStyle name="Nota 34" xfId="3683" xr:uid="{00000000-0005-0000-0000-0000670E0000}"/>
    <cellStyle name="Nota 35" xfId="3684" xr:uid="{00000000-0005-0000-0000-0000680E0000}"/>
    <cellStyle name="Nota 36" xfId="3685" xr:uid="{00000000-0005-0000-0000-0000690E0000}"/>
    <cellStyle name="Nota 37" xfId="3686" xr:uid="{00000000-0005-0000-0000-00006A0E0000}"/>
    <cellStyle name="Nota 38" xfId="3687" xr:uid="{00000000-0005-0000-0000-00006B0E0000}"/>
    <cellStyle name="Nota 39" xfId="3688" xr:uid="{00000000-0005-0000-0000-00006C0E0000}"/>
    <cellStyle name="Nota 4" xfId="3689" xr:uid="{00000000-0005-0000-0000-00006D0E0000}"/>
    <cellStyle name="Nota 40" xfId="3690" xr:uid="{00000000-0005-0000-0000-00006E0E0000}"/>
    <cellStyle name="Nota 41" xfId="3691" xr:uid="{00000000-0005-0000-0000-00006F0E0000}"/>
    <cellStyle name="Nota 42" xfId="3692" xr:uid="{00000000-0005-0000-0000-0000700E0000}"/>
    <cellStyle name="Nota 43" xfId="3693" xr:uid="{00000000-0005-0000-0000-0000710E0000}"/>
    <cellStyle name="Nota 44" xfId="3694" xr:uid="{00000000-0005-0000-0000-0000720E0000}"/>
    <cellStyle name="Nota 45" xfId="3695" xr:uid="{00000000-0005-0000-0000-0000730E0000}"/>
    <cellStyle name="Nota 46" xfId="3696" xr:uid="{00000000-0005-0000-0000-0000740E0000}"/>
    <cellStyle name="Nota 47" xfId="3697" xr:uid="{00000000-0005-0000-0000-0000750E0000}"/>
    <cellStyle name="Nota 48" xfId="3698" xr:uid="{00000000-0005-0000-0000-0000760E0000}"/>
    <cellStyle name="Nota 49" xfId="3699" xr:uid="{00000000-0005-0000-0000-0000770E0000}"/>
    <cellStyle name="Nota 5" xfId="3700" xr:uid="{00000000-0005-0000-0000-0000780E0000}"/>
    <cellStyle name="Nota 50" xfId="3701" xr:uid="{00000000-0005-0000-0000-0000790E0000}"/>
    <cellStyle name="Nota 51" xfId="3702" xr:uid="{00000000-0005-0000-0000-00007A0E0000}"/>
    <cellStyle name="Nota 52" xfId="3703" xr:uid="{00000000-0005-0000-0000-00007B0E0000}"/>
    <cellStyle name="Nota 53" xfId="3704" xr:uid="{00000000-0005-0000-0000-00007C0E0000}"/>
    <cellStyle name="Nota 54" xfId="3705" xr:uid="{00000000-0005-0000-0000-00007D0E0000}"/>
    <cellStyle name="Nota 6" xfId="3706" xr:uid="{00000000-0005-0000-0000-00007E0E0000}"/>
    <cellStyle name="Nota 7" xfId="3707" xr:uid="{00000000-0005-0000-0000-00007F0E0000}"/>
    <cellStyle name="Nota 8" xfId="3708" xr:uid="{00000000-0005-0000-0000-0000800E0000}"/>
    <cellStyle name="Nota 9" xfId="3709" xr:uid="{00000000-0005-0000-0000-0000810E0000}"/>
    <cellStyle name="Note" xfId="3710" xr:uid="{00000000-0005-0000-0000-0000820E0000}"/>
    <cellStyle name="Note 10" xfId="3711" xr:uid="{00000000-0005-0000-0000-0000830E0000}"/>
    <cellStyle name="Note 11" xfId="3712" xr:uid="{00000000-0005-0000-0000-0000840E0000}"/>
    <cellStyle name="Note 12" xfId="3713" xr:uid="{00000000-0005-0000-0000-0000850E0000}"/>
    <cellStyle name="Note 13" xfId="3714" xr:uid="{00000000-0005-0000-0000-0000860E0000}"/>
    <cellStyle name="Note 14" xfId="3715" xr:uid="{00000000-0005-0000-0000-0000870E0000}"/>
    <cellStyle name="Note 15" xfId="3716" xr:uid="{00000000-0005-0000-0000-0000880E0000}"/>
    <cellStyle name="Note 16" xfId="3717" xr:uid="{00000000-0005-0000-0000-0000890E0000}"/>
    <cellStyle name="Note 17" xfId="3718" xr:uid="{00000000-0005-0000-0000-00008A0E0000}"/>
    <cellStyle name="Note 18" xfId="3719" xr:uid="{00000000-0005-0000-0000-00008B0E0000}"/>
    <cellStyle name="Note 19" xfId="3720" xr:uid="{00000000-0005-0000-0000-00008C0E0000}"/>
    <cellStyle name="Note 2" xfId="3721" xr:uid="{00000000-0005-0000-0000-00008D0E0000}"/>
    <cellStyle name="Note 2 10" xfId="3722" xr:uid="{00000000-0005-0000-0000-00008E0E0000}"/>
    <cellStyle name="Note 2 11" xfId="3723" xr:uid="{00000000-0005-0000-0000-00008F0E0000}"/>
    <cellStyle name="Note 2 12" xfId="3724" xr:uid="{00000000-0005-0000-0000-0000900E0000}"/>
    <cellStyle name="Note 2 13" xfId="3725" xr:uid="{00000000-0005-0000-0000-0000910E0000}"/>
    <cellStyle name="Note 2 14" xfId="3726" xr:uid="{00000000-0005-0000-0000-0000920E0000}"/>
    <cellStyle name="Note 2 15" xfId="3727" xr:uid="{00000000-0005-0000-0000-0000930E0000}"/>
    <cellStyle name="Note 2 2" xfId="3728" xr:uid="{00000000-0005-0000-0000-0000940E0000}"/>
    <cellStyle name="Note 2 3" xfId="3729" xr:uid="{00000000-0005-0000-0000-0000950E0000}"/>
    <cellStyle name="Note 2 4" xfId="3730" xr:uid="{00000000-0005-0000-0000-0000960E0000}"/>
    <cellStyle name="Note 2 5" xfId="3731" xr:uid="{00000000-0005-0000-0000-0000970E0000}"/>
    <cellStyle name="Note 2 6" xfId="3732" xr:uid="{00000000-0005-0000-0000-0000980E0000}"/>
    <cellStyle name="Note 2 7" xfId="3733" xr:uid="{00000000-0005-0000-0000-0000990E0000}"/>
    <cellStyle name="Note 2 8" xfId="3734" xr:uid="{00000000-0005-0000-0000-00009A0E0000}"/>
    <cellStyle name="Note 2 9" xfId="3735" xr:uid="{00000000-0005-0000-0000-00009B0E0000}"/>
    <cellStyle name="Note 20" xfId="3736" xr:uid="{00000000-0005-0000-0000-00009C0E0000}"/>
    <cellStyle name="Note 21" xfId="3737" xr:uid="{00000000-0005-0000-0000-00009D0E0000}"/>
    <cellStyle name="Note 22" xfId="3738" xr:uid="{00000000-0005-0000-0000-00009E0E0000}"/>
    <cellStyle name="Note 23" xfId="3739" xr:uid="{00000000-0005-0000-0000-00009F0E0000}"/>
    <cellStyle name="Note 24" xfId="3740" xr:uid="{00000000-0005-0000-0000-0000A00E0000}"/>
    <cellStyle name="Note 25" xfId="3741" xr:uid="{00000000-0005-0000-0000-0000A10E0000}"/>
    <cellStyle name="Note 26" xfId="3742" xr:uid="{00000000-0005-0000-0000-0000A20E0000}"/>
    <cellStyle name="Note 27" xfId="3743" xr:uid="{00000000-0005-0000-0000-0000A30E0000}"/>
    <cellStyle name="Note 28" xfId="3744" xr:uid="{00000000-0005-0000-0000-0000A40E0000}"/>
    <cellStyle name="Note 29" xfId="3745" xr:uid="{00000000-0005-0000-0000-0000A50E0000}"/>
    <cellStyle name="Note 3" xfId="3746" xr:uid="{00000000-0005-0000-0000-0000A60E0000}"/>
    <cellStyle name="Note 30" xfId="3747" xr:uid="{00000000-0005-0000-0000-0000A70E0000}"/>
    <cellStyle name="Note 31" xfId="3748" xr:uid="{00000000-0005-0000-0000-0000A80E0000}"/>
    <cellStyle name="Note 32" xfId="3749" xr:uid="{00000000-0005-0000-0000-0000A90E0000}"/>
    <cellStyle name="Note 33" xfId="3750" xr:uid="{00000000-0005-0000-0000-0000AA0E0000}"/>
    <cellStyle name="Note 34" xfId="3751" xr:uid="{00000000-0005-0000-0000-0000AB0E0000}"/>
    <cellStyle name="Note 35" xfId="3752" xr:uid="{00000000-0005-0000-0000-0000AC0E0000}"/>
    <cellStyle name="Note 36" xfId="3753" xr:uid="{00000000-0005-0000-0000-0000AD0E0000}"/>
    <cellStyle name="Note 37" xfId="3754" xr:uid="{00000000-0005-0000-0000-0000AE0E0000}"/>
    <cellStyle name="Note 38" xfId="3755" xr:uid="{00000000-0005-0000-0000-0000AF0E0000}"/>
    <cellStyle name="Note 39" xfId="3756" xr:uid="{00000000-0005-0000-0000-0000B00E0000}"/>
    <cellStyle name="Note 4" xfId="3757" xr:uid="{00000000-0005-0000-0000-0000B10E0000}"/>
    <cellStyle name="Note 40" xfId="3758" xr:uid="{00000000-0005-0000-0000-0000B20E0000}"/>
    <cellStyle name="Note 41" xfId="3759" xr:uid="{00000000-0005-0000-0000-0000B30E0000}"/>
    <cellStyle name="Note 42" xfId="3760" xr:uid="{00000000-0005-0000-0000-0000B40E0000}"/>
    <cellStyle name="Note 43" xfId="3761" xr:uid="{00000000-0005-0000-0000-0000B50E0000}"/>
    <cellStyle name="Note 44" xfId="3762" xr:uid="{00000000-0005-0000-0000-0000B60E0000}"/>
    <cellStyle name="Note 45" xfId="3763" xr:uid="{00000000-0005-0000-0000-0000B70E0000}"/>
    <cellStyle name="Note 46" xfId="3764" xr:uid="{00000000-0005-0000-0000-0000B80E0000}"/>
    <cellStyle name="Note 47" xfId="3765" xr:uid="{00000000-0005-0000-0000-0000B90E0000}"/>
    <cellStyle name="Note 48" xfId="3766" xr:uid="{00000000-0005-0000-0000-0000BA0E0000}"/>
    <cellStyle name="Note 49" xfId="3767" xr:uid="{00000000-0005-0000-0000-0000BB0E0000}"/>
    <cellStyle name="Note 5" xfId="3768" xr:uid="{00000000-0005-0000-0000-0000BC0E0000}"/>
    <cellStyle name="Note 50" xfId="3769" xr:uid="{00000000-0005-0000-0000-0000BD0E0000}"/>
    <cellStyle name="Note 51" xfId="3770" xr:uid="{00000000-0005-0000-0000-0000BE0E0000}"/>
    <cellStyle name="Note 52" xfId="3771" xr:uid="{00000000-0005-0000-0000-0000BF0E0000}"/>
    <cellStyle name="Note 53" xfId="3772" xr:uid="{00000000-0005-0000-0000-0000C00E0000}"/>
    <cellStyle name="Note 54" xfId="3773" xr:uid="{00000000-0005-0000-0000-0000C10E0000}"/>
    <cellStyle name="Note 55" xfId="3774" xr:uid="{00000000-0005-0000-0000-0000C20E0000}"/>
    <cellStyle name="Note 56" xfId="3775" xr:uid="{00000000-0005-0000-0000-0000C30E0000}"/>
    <cellStyle name="Note 57" xfId="3776" xr:uid="{00000000-0005-0000-0000-0000C40E0000}"/>
    <cellStyle name="Note 58" xfId="3777" xr:uid="{00000000-0005-0000-0000-0000C50E0000}"/>
    <cellStyle name="Note 59" xfId="3778" xr:uid="{00000000-0005-0000-0000-0000C60E0000}"/>
    <cellStyle name="Note 6" xfId="3779" xr:uid="{00000000-0005-0000-0000-0000C70E0000}"/>
    <cellStyle name="Note 60" xfId="3780" xr:uid="{00000000-0005-0000-0000-0000C80E0000}"/>
    <cellStyle name="Note 61" xfId="3781" xr:uid="{00000000-0005-0000-0000-0000C90E0000}"/>
    <cellStyle name="Note 62" xfId="3782" xr:uid="{00000000-0005-0000-0000-0000CA0E0000}"/>
    <cellStyle name="Note 63" xfId="3783" xr:uid="{00000000-0005-0000-0000-0000CB0E0000}"/>
    <cellStyle name="Note 64" xfId="3784" xr:uid="{00000000-0005-0000-0000-0000CC0E0000}"/>
    <cellStyle name="Note 65" xfId="3785" xr:uid="{00000000-0005-0000-0000-0000CD0E0000}"/>
    <cellStyle name="Note 66" xfId="3786" xr:uid="{00000000-0005-0000-0000-0000CE0E0000}"/>
    <cellStyle name="Note 67" xfId="3787" xr:uid="{00000000-0005-0000-0000-0000CF0E0000}"/>
    <cellStyle name="Note 7" xfId="3788" xr:uid="{00000000-0005-0000-0000-0000D00E0000}"/>
    <cellStyle name="Note 8" xfId="3789" xr:uid="{00000000-0005-0000-0000-0000D10E0000}"/>
    <cellStyle name="Note 9" xfId="3790" xr:uid="{00000000-0005-0000-0000-0000D20E0000}"/>
    <cellStyle name="Porcentagem 2" xfId="3791" xr:uid="{00000000-0005-0000-0000-0000D30E0000}"/>
    <cellStyle name="Porcentagem 2 10" xfId="3792" xr:uid="{00000000-0005-0000-0000-0000D40E0000}"/>
    <cellStyle name="Porcentagem 2 11" xfId="3793" xr:uid="{00000000-0005-0000-0000-0000D50E0000}"/>
    <cellStyle name="Porcentagem 2 12" xfId="3794" xr:uid="{00000000-0005-0000-0000-0000D60E0000}"/>
    <cellStyle name="Porcentagem 2 13" xfId="3795" xr:uid="{00000000-0005-0000-0000-0000D70E0000}"/>
    <cellStyle name="Porcentagem 2 14" xfId="3796" xr:uid="{00000000-0005-0000-0000-0000D80E0000}"/>
    <cellStyle name="Porcentagem 2 15" xfId="3797" xr:uid="{00000000-0005-0000-0000-0000D90E0000}"/>
    <cellStyle name="Porcentagem 2 2" xfId="3798" xr:uid="{00000000-0005-0000-0000-0000DA0E0000}"/>
    <cellStyle name="Porcentagem 2 3" xfId="3799" xr:uid="{00000000-0005-0000-0000-0000DB0E0000}"/>
    <cellStyle name="Porcentagem 2 4" xfId="3800" xr:uid="{00000000-0005-0000-0000-0000DC0E0000}"/>
    <cellStyle name="Porcentagem 2 5" xfId="3801" xr:uid="{00000000-0005-0000-0000-0000DD0E0000}"/>
    <cellStyle name="Porcentagem 2 6" xfId="3802" xr:uid="{00000000-0005-0000-0000-0000DE0E0000}"/>
    <cellStyle name="Porcentagem 2 7" xfId="3803" xr:uid="{00000000-0005-0000-0000-0000DF0E0000}"/>
    <cellStyle name="Porcentagem 2 8" xfId="3804" xr:uid="{00000000-0005-0000-0000-0000E00E0000}"/>
    <cellStyle name="Porcentagem 2 9" xfId="3805" xr:uid="{00000000-0005-0000-0000-0000E10E0000}"/>
    <cellStyle name="Saída 10" xfId="3806" xr:uid="{00000000-0005-0000-0000-0000E20E0000}"/>
    <cellStyle name="Saída 11" xfId="3807" xr:uid="{00000000-0005-0000-0000-0000E30E0000}"/>
    <cellStyle name="Saída 12" xfId="3808" xr:uid="{00000000-0005-0000-0000-0000E40E0000}"/>
    <cellStyle name="Saída 13" xfId="3809" xr:uid="{00000000-0005-0000-0000-0000E50E0000}"/>
    <cellStyle name="Saída 14" xfId="3810" xr:uid="{00000000-0005-0000-0000-0000E60E0000}"/>
    <cellStyle name="Saída 15" xfId="3811" xr:uid="{00000000-0005-0000-0000-0000E70E0000}"/>
    <cellStyle name="Saída 16" xfId="3812" xr:uid="{00000000-0005-0000-0000-0000E80E0000}"/>
    <cellStyle name="Saída 17" xfId="3813" xr:uid="{00000000-0005-0000-0000-0000E90E0000}"/>
    <cellStyle name="Saída 18" xfId="3814" xr:uid="{00000000-0005-0000-0000-0000EA0E0000}"/>
    <cellStyle name="Saída 19" xfId="3815" xr:uid="{00000000-0005-0000-0000-0000EB0E0000}"/>
    <cellStyle name="Saída 2" xfId="3816" xr:uid="{00000000-0005-0000-0000-0000EC0E0000}"/>
    <cellStyle name="Saída 2 2" xfId="3817" xr:uid="{00000000-0005-0000-0000-0000ED0E0000}"/>
    <cellStyle name="Saída 2 2 2" xfId="3818" xr:uid="{00000000-0005-0000-0000-0000EE0E0000}"/>
    <cellStyle name="Saída 2 3" xfId="3819" xr:uid="{00000000-0005-0000-0000-0000EF0E0000}"/>
    <cellStyle name="Saída 2 4" xfId="3820" xr:uid="{00000000-0005-0000-0000-0000F00E0000}"/>
    <cellStyle name="Saída 2 5" xfId="3821" xr:uid="{00000000-0005-0000-0000-0000F10E0000}"/>
    <cellStyle name="Saída 2 6" xfId="3822" xr:uid="{00000000-0005-0000-0000-0000F20E0000}"/>
    <cellStyle name="Saída 2 7" xfId="3823" xr:uid="{00000000-0005-0000-0000-0000F30E0000}"/>
    <cellStyle name="Saída 20" xfId="3824" xr:uid="{00000000-0005-0000-0000-0000F40E0000}"/>
    <cellStyle name="Saída 21" xfId="3825" xr:uid="{00000000-0005-0000-0000-0000F50E0000}"/>
    <cellStyle name="Saída 22" xfId="3826" xr:uid="{00000000-0005-0000-0000-0000F60E0000}"/>
    <cellStyle name="Saída 23" xfId="3827" xr:uid="{00000000-0005-0000-0000-0000F70E0000}"/>
    <cellStyle name="Saída 24" xfId="3828" xr:uid="{00000000-0005-0000-0000-0000F80E0000}"/>
    <cellStyle name="Saída 25" xfId="3829" xr:uid="{00000000-0005-0000-0000-0000F90E0000}"/>
    <cellStyle name="Saída 26" xfId="3830" xr:uid="{00000000-0005-0000-0000-0000FA0E0000}"/>
    <cellStyle name="Saída 27" xfId="3831" xr:uid="{00000000-0005-0000-0000-0000FB0E0000}"/>
    <cellStyle name="Saída 28" xfId="3832" xr:uid="{00000000-0005-0000-0000-0000FC0E0000}"/>
    <cellStyle name="Saída 29" xfId="3833" xr:uid="{00000000-0005-0000-0000-0000FD0E0000}"/>
    <cellStyle name="Saída 3" xfId="3834" xr:uid="{00000000-0005-0000-0000-0000FE0E0000}"/>
    <cellStyle name="Saída 30" xfId="3835" xr:uid="{00000000-0005-0000-0000-0000FF0E0000}"/>
    <cellStyle name="Saída 31" xfId="3836" xr:uid="{00000000-0005-0000-0000-0000000F0000}"/>
    <cellStyle name="Saída 32" xfId="3837" xr:uid="{00000000-0005-0000-0000-0000010F0000}"/>
    <cellStyle name="Saída 33" xfId="3838" xr:uid="{00000000-0005-0000-0000-0000020F0000}"/>
    <cellStyle name="Saída 34" xfId="3839" xr:uid="{00000000-0005-0000-0000-0000030F0000}"/>
    <cellStyle name="Saída 35" xfId="3840" xr:uid="{00000000-0005-0000-0000-0000040F0000}"/>
    <cellStyle name="Saída 36" xfId="3841" xr:uid="{00000000-0005-0000-0000-0000050F0000}"/>
    <cellStyle name="Saída 37" xfId="3842" xr:uid="{00000000-0005-0000-0000-0000060F0000}"/>
    <cellStyle name="Saída 38" xfId="3843" xr:uid="{00000000-0005-0000-0000-0000070F0000}"/>
    <cellStyle name="Saída 39" xfId="3844" xr:uid="{00000000-0005-0000-0000-0000080F0000}"/>
    <cellStyle name="Saída 4" xfId="3845" xr:uid="{00000000-0005-0000-0000-0000090F0000}"/>
    <cellStyle name="Saída 40" xfId="3846" xr:uid="{00000000-0005-0000-0000-00000A0F0000}"/>
    <cellStyle name="Saída 41" xfId="3847" xr:uid="{00000000-0005-0000-0000-00000B0F0000}"/>
    <cellStyle name="Saída 42" xfId="3848" xr:uid="{00000000-0005-0000-0000-00000C0F0000}"/>
    <cellStyle name="Saída 43" xfId="3849" xr:uid="{00000000-0005-0000-0000-00000D0F0000}"/>
    <cellStyle name="Saída 44" xfId="3850" xr:uid="{00000000-0005-0000-0000-00000E0F0000}"/>
    <cellStyle name="Saída 45" xfId="3851" xr:uid="{00000000-0005-0000-0000-00000F0F0000}"/>
    <cellStyle name="Saída 46" xfId="3852" xr:uid="{00000000-0005-0000-0000-0000100F0000}"/>
    <cellStyle name="Saída 47" xfId="3853" xr:uid="{00000000-0005-0000-0000-0000110F0000}"/>
    <cellStyle name="Saída 48" xfId="3854" xr:uid="{00000000-0005-0000-0000-0000120F0000}"/>
    <cellStyle name="Saída 49" xfId="3855" xr:uid="{00000000-0005-0000-0000-0000130F0000}"/>
    <cellStyle name="Saída 5" xfId="3856" xr:uid="{00000000-0005-0000-0000-0000140F0000}"/>
    <cellStyle name="Saída 50" xfId="3857" xr:uid="{00000000-0005-0000-0000-0000150F0000}"/>
    <cellStyle name="Saída 51" xfId="3858" xr:uid="{00000000-0005-0000-0000-0000160F0000}"/>
    <cellStyle name="Saída 52" xfId="3859" xr:uid="{00000000-0005-0000-0000-0000170F0000}"/>
    <cellStyle name="Saída 53" xfId="3860" xr:uid="{00000000-0005-0000-0000-0000180F0000}"/>
    <cellStyle name="Saída 54" xfId="3861" xr:uid="{00000000-0005-0000-0000-0000190F0000}"/>
    <cellStyle name="Saída 6" xfId="3862" xr:uid="{00000000-0005-0000-0000-00001A0F0000}"/>
    <cellStyle name="Saída 7" xfId="3863" xr:uid="{00000000-0005-0000-0000-00001B0F0000}"/>
    <cellStyle name="Saída 8" xfId="3864" xr:uid="{00000000-0005-0000-0000-00001C0F0000}"/>
    <cellStyle name="Saída 9" xfId="3865" xr:uid="{00000000-0005-0000-0000-00001D0F0000}"/>
    <cellStyle name="Separador de milhares 10" xfId="3866" xr:uid="{00000000-0005-0000-0000-00001E0F0000}"/>
    <cellStyle name="Separador de milhares 100" xfId="3867" xr:uid="{00000000-0005-0000-0000-00001F0F0000}"/>
    <cellStyle name="Separador de milhares 101" xfId="3868" xr:uid="{00000000-0005-0000-0000-0000200F0000}"/>
    <cellStyle name="Separador de milhares 102" xfId="3869" xr:uid="{00000000-0005-0000-0000-0000210F0000}"/>
    <cellStyle name="Separador de milhares 103" xfId="3870" xr:uid="{00000000-0005-0000-0000-0000220F0000}"/>
    <cellStyle name="Separador de milhares 104" xfId="3871" xr:uid="{00000000-0005-0000-0000-0000230F0000}"/>
    <cellStyle name="Separador de milhares 105" xfId="3872" xr:uid="{00000000-0005-0000-0000-0000240F0000}"/>
    <cellStyle name="Separador de milhares 106" xfId="3873" xr:uid="{00000000-0005-0000-0000-0000250F0000}"/>
    <cellStyle name="Separador de milhares 107" xfId="3874" xr:uid="{00000000-0005-0000-0000-0000260F0000}"/>
    <cellStyle name="Separador de milhares 108" xfId="3875" xr:uid="{00000000-0005-0000-0000-0000270F0000}"/>
    <cellStyle name="Separador de milhares 109" xfId="3876" xr:uid="{00000000-0005-0000-0000-0000280F0000}"/>
    <cellStyle name="Separador de milhares 11" xfId="3877" xr:uid="{00000000-0005-0000-0000-0000290F0000}"/>
    <cellStyle name="Separador de milhares 110" xfId="3878" xr:uid="{00000000-0005-0000-0000-00002A0F0000}"/>
    <cellStyle name="Separador de milhares 111" xfId="3879" xr:uid="{00000000-0005-0000-0000-00002B0F0000}"/>
    <cellStyle name="Separador de milhares 112" xfId="3880" xr:uid="{00000000-0005-0000-0000-00002C0F0000}"/>
    <cellStyle name="Separador de milhares 113" xfId="3881" xr:uid="{00000000-0005-0000-0000-00002D0F0000}"/>
    <cellStyle name="Separador de milhares 114" xfId="3882" xr:uid="{00000000-0005-0000-0000-00002E0F0000}"/>
    <cellStyle name="Separador de milhares 115" xfId="3883" xr:uid="{00000000-0005-0000-0000-00002F0F0000}"/>
    <cellStyle name="Separador de milhares 116" xfId="3884" xr:uid="{00000000-0005-0000-0000-0000300F0000}"/>
    <cellStyle name="Separador de milhares 117" xfId="3885" xr:uid="{00000000-0005-0000-0000-0000310F0000}"/>
    <cellStyle name="Separador de milhares 118" xfId="3886" xr:uid="{00000000-0005-0000-0000-0000320F0000}"/>
    <cellStyle name="Separador de milhares 119" xfId="3887" xr:uid="{00000000-0005-0000-0000-0000330F0000}"/>
    <cellStyle name="Separador de milhares 12" xfId="3888" xr:uid="{00000000-0005-0000-0000-0000340F0000}"/>
    <cellStyle name="Separador de milhares 120" xfId="3889" xr:uid="{00000000-0005-0000-0000-0000350F0000}"/>
    <cellStyle name="Separador de milhares 121" xfId="3890" xr:uid="{00000000-0005-0000-0000-0000360F0000}"/>
    <cellStyle name="Separador de milhares 122" xfId="3891" xr:uid="{00000000-0005-0000-0000-0000370F0000}"/>
    <cellStyle name="Separador de milhares 123" xfId="3892" xr:uid="{00000000-0005-0000-0000-0000380F0000}"/>
    <cellStyle name="Separador de milhares 124" xfId="3893" xr:uid="{00000000-0005-0000-0000-0000390F0000}"/>
    <cellStyle name="Separador de milhares 125" xfId="3894" xr:uid="{00000000-0005-0000-0000-00003A0F0000}"/>
    <cellStyle name="Separador de milhares 126" xfId="3895" xr:uid="{00000000-0005-0000-0000-00003B0F0000}"/>
    <cellStyle name="Separador de milhares 127" xfId="3896" xr:uid="{00000000-0005-0000-0000-00003C0F0000}"/>
    <cellStyle name="Separador de milhares 128" xfId="3897" xr:uid="{00000000-0005-0000-0000-00003D0F0000}"/>
    <cellStyle name="Separador de milhares 129" xfId="3898" xr:uid="{00000000-0005-0000-0000-00003E0F0000}"/>
    <cellStyle name="Separador de milhares 13" xfId="3899" xr:uid="{00000000-0005-0000-0000-00003F0F0000}"/>
    <cellStyle name="Separador de milhares 130" xfId="3900" xr:uid="{00000000-0005-0000-0000-0000400F0000}"/>
    <cellStyle name="Separador de milhares 131" xfId="3901" xr:uid="{00000000-0005-0000-0000-0000410F0000}"/>
    <cellStyle name="Separador de milhares 132" xfId="3902" xr:uid="{00000000-0005-0000-0000-0000420F0000}"/>
    <cellStyle name="Separador de milhares 133" xfId="3903" xr:uid="{00000000-0005-0000-0000-0000430F0000}"/>
    <cellStyle name="Separador de milhares 134" xfId="3904" xr:uid="{00000000-0005-0000-0000-0000440F0000}"/>
    <cellStyle name="Separador de milhares 135" xfId="3905" xr:uid="{00000000-0005-0000-0000-0000450F0000}"/>
    <cellStyle name="Separador de milhares 136" xfId="3906" xr:uid="{00000000-0005-0000-0000-0000460F0000}"/>
    <cellStyle name="Separador de milhares 137" xfId="3907" xr:uid="{00000000-0005-0000-0000-0000470F0000}"/>
    <cellStyle name="Separador de milhares 138" xfId="3908" xr:uid="{00000000-0005-0000-0000-0000480F0000}"/>
    <cellStyle name="Separador de milhares 139" xfId="3909" xr:uid="{00000000-0005-0000-0000-0000490F0000}"/>
    <cellStyle name="Separador de milhares 14" xfId="3910" xr:uid="{00000000-0005-0000-0000-00004A0F0000}"/>
    <cellStyle name="Separador de milhares 140" xfId="3911" xr:uid="{00000000-0005-0000-0000-00004B0F0000}"/>
    <cellStyle name="Separador de milhares 141" xfId="3912" xr:uid="{00000000-0005-0000-0000-00004C0F0000}"/>
    <cellStyle name="Separador de milhares 142" xfId="3913" xr:uid="{00000000-0005-0000-0000-00004D0F0000}"/>
    <cellStyle name="Separador de milhares 143" xfId="3914" xr:uid="{00000000-0005-0000-0000-00004E0F0000}"/>
    <cellStyle name="Separador de milhares 144" xfId="3915" xr:uid="{00000000-0005-0000-0000-00004F0F0000}"/>
    <cellStyle name="Separador de milhares 145" xfId="3916" xr:uid="{00000000-0005-0000-0000-0000500F0000}"/>
    <cellStyle name="Separador de milhares 146" xfId="3917" xr:uid="{00000000-0005-0000-0000-0000510F0000}"/>
    <cellStyle name="Separador de milhares 147" xfId="3918" xr:uid="{00000000-0005-0000-0000-0000520F0000}"/>
    <cellStyle name="Separador de milhares 148" xfId="3919" xr:uid="{00000000-0005-0000-0000-0000530F0000}"/>
    <cellStyle name="Separador de milhares 149" xfId="3920" xr:uid="{00000000-0005-0000-0000-0000540F0000}"/>
    <cellStyle name="Separador de milhares 15" xfId="3921" xr:uid="{00000000-0005-0000-0000-0000550F0000}"/>
    <cellStyle name="Separador de milhares 150" xfId="3922" xr:uid="{00000000-0005-0000-0000-0000560F0000}"/>
    <cellStyle name="Separador de milhares 151" xfId="3923" xr:uid="{00000000-0005-0000-0000-0000570F0000}"/>
    <cellStyle name="Separador de milhares 152" xfId="3924" xr:uid="{00000000-0005-0000-0000-0000580F0000}"/>
    <cellStyle name="Separador de milhares 153" xfId="3925" xr:uid="{00000000-0005-0000-0000-0000590F0000}"/>
    <cellStyle name="Separador de milhares 154" xfId="3926" xr:uid="{00000000-0005-0000-0000-00005A0F0000}"/>
    <cellStyle name="Separador de milhares 155" xfId="3927" xr:uid="{00000000-0005-0000-0000-00005B0F0000}"/>
    <cellStyle name="Separador de milhares 156" xfId="3928" xr:uid="{00000000-0005-0000-0000-00005C0F0000}"/>
    <cellStyle name="Separador de milhares 157" xfId="3929" xr:uid="{00000000-0005-0000-0000-00005D0F0000}"/>
    <cellStyle name="Separador de milhares 158" xfId="3930" xr:uid="{00000000-0005-0000-0000-00005E0F0000}"/>
    <cellStyle name="Separador de milhares 159" xfId="3931" xr:uid="{00000000-0005-0000-0000-00005F0F0000}"/>
    <cellStyle name="Separador de milhares 16" xfId="3932" xr:uid="{00000000-0005-0000-0000-0000600F0000}"/>
    <cellStyle name="Separador de milhares 160" xfId="3933" xr:uid="{00000000-0005-0000-0000-0000610F0000}"/>
    <cellStyle name="Separador de milhares 161" xfId="3934" xr:uid="{00000000-0005-0000-0000-0000620F0000}"/>
    <cellStyle name="Separador de milhares 162" xfId="3935" xr:uid="{00000000-0005-0000-0000-0000630F0000}"/>
    <cellStyle name="Separador de milhares 163" xfId="3936" xr:uid="{00000000-0005-0000-0000-0000640F0000}"/>
    <cellStyle name="Separador de milhares 164" xfId="3937" xr:uid="{00000000-0005-0000-0000-0000650F0000}"/>
    <cellStyle name="Separador de milhares 165" xfId="3938" xr:uid="{00000000-0005-0000-0000-0000660F0000}"/>
    <cellStyle name="Separador de milhares 166" xfId="3939" xr:uid="{00000000-0005-0000-0000-0000670F0000}"/>
    <cellStyle name="Separador de milhares 167" xfId="3940" xr:uid="{00000000-0005-0000-0000-0000680F0000}"/>
    <cellStyle name="Separador de milhares 168" xfId="3941" xr:uid="{00000000-0005-0000-0000-0000690F0000}"/>
    <cellStyle name="Separador de milhares 169" xfId="3942" xr:uid="{00000000-0005-0000-0000-00006A0F0000}"/>
    <cellStyle name="Separador de milhares 17" xfId="3943" xr:uid="{00000000-0005-0000-0000-00006B0F0000}"/>
    <cellStyle name="Separador de milhares 170" xfId="3944" xr:uid="{00000000-0005-0000-0000-00006C0F0000}"/>
    <cellStyle name="Separador de milhares 171" xfId="3945" xr:uid="{00000000-0005-0000-0000-00006D0F0000}"/>
    <cellStyle name="Separador de milhares 172" xfId="3946" xr:uid="{00000000-0005-0000-0000-00006E0F0000}"/>
    <cellStyle name="Separador de milhares 173" xfId="3947" xr:uid="{00000000-0005-0000-0000-00006F0F0000}"/>
    <cellStyle name="Separador de milhares 174" xfId="3948" xr:uid="{00000000-0005-0000-0000-0000700F0000}"/>
    <cellStyle name="Separador de milhares 18" xfId="3949" xr:uid="{00000000-0005-0000-0000-0000710F0000}"/>
    <cellStyle name="Separador de milhares 19" xfId="3950" xr:uid="{00000000-0005-0000-0000-0000720F0000}"/>
    <cellStyle name="Separador de milhares 2" xfId="3951" xr:uid="{00000000-0005-0000-0000-0000730F0000}"/>
    <cellStyle name="Separador de milhares 2 10" xfId="3952" xr:uid="{00000000-0005-0000-0000-0000740F0000}"/>
    <cellStyle name="Separador de milhares 2 11" xfId="3953" xr:uid="{00000000-0005-0000-0000-0000750F0000}"/>
    <cellStyle name="Separador de milhares 2 12" xfId="3954" xr:uid="{00000000-0005-0000-0000-0000760F0000}"/>
    <cellStyle name="Separador de milhares 2 13" xfId="3955" xr:uid="{00000000-0005-0000-0000-0000770F0000}"/>
    <cellStyle name="Separador de milhares 2 14" xfId="3956" xr:uid="{00000000-0005-0000-0000-0000780F0000}"/>
    <cellStyle name="Separador de milhares 2 15" xfId="3957" xr:uid="{00000000-0005-0000-0000-0000790F0000}"/>
    <cellStyle name="Separador de milhares 2 2" xfId="3958" xr:uid="{00000000-0005-0000-0000-00007A0F0000}"/>
    <cellStyle name="Separador de milhares 2 3" xfId="3959" xr:uid="{00000000-0005-0000-0000-00007B0F0000}"/>
    <cellStyle name="Separador de milhares 2 4" xfId="3960" xr:uid="{00000000-0005-0000-0000-00007C0F0000}"/>
    <cellStyle name="Separador de milhares 2 5" xfId="3961" xr:uid="{00000000-0005-0000-0000-00007D0F0000}"/>
    <cellStyle name="Separador de milhares 2 6" xfId="3962" xr:uid="{00000000-0005-0000-0000-00007E0F0000}"/>
    <cellStyle name="Separador de milhares 2 7" xfId="3963" xr:uid="{00000000-0005-0000-0000-00007F0F0000}"/>
    <cellStyle name="Separador de milhares 2 8" xfId="3964" xr:uid="{00000000-0005-0000-0000-0000800F0000}"/>
    <cellStyle name="Separador de milhares 2 9" xfId="3965" xr:uid="{00000000-0005-0000-0000-0000810F0000}"/>
    <cellStyle name="Separador de milhares 20" xfId="3966" xr:uid="{00000000-0005-0000-0000-0000820F0000}"/>
    <cellStyle name="Separador de milhares 21" xfId="3967" xr:uid="{00000000-0005-0000-0000-0000830F0000}"/>
    <cellStyle name="Separador de milhares 22" xfId="3968" xr:uid="{00000000-0005-0000-0000-0000840F0000}"/>
    <cellStyle name="Separador de milhares 23" xfId="3969" xr:uid="{00000000-0005-0000-0000-0000850F0000}"/>
    <cellStyle name="Separador de milhares 24" xfId="3970" xr:uid="{00000000-0005-0000-0000-0000860F0000}"/>
    <cellStyle name="Separador de milhares 25" xfId="3971" xr:uid="{00000000-0005-0000-0000-0000870F0000}"/>
    <cellStyle name="Separador de milhares 26" xfId="3972" xr:uid="{00000000-0005-0000-0000-0000880F0000}"/>
    <cellStyle name="Separador de milhares 27" xfId="3973" xr:uid="{00000000-0005-0000-0000-0000890F0000}"/>
    <cellStyle name="Separador de milhares 28" xfId="3974" xr:uid="{00000000-0005-0000-0000-00008A0F0000}"/>
    <cellStyle name="Separador de milhares 29" xfId="3975" xr:uid="{00000000-0005-0000-0000-00008B0F0000}"/>
    <cellStyle name="Separador de milhares 3" xfId="3976" xr:uid="{00000000-0005-0000-0000-00008C0F0000}"/>
    <cellStyle name="Separador de milhares 30" xfId="3977" xr:uid="{00000000-0005-0000-0000-00008D0F0000}"/>
    <cellStyle name="Separador de milhares 31" xfId="3978" xr:uid="{00000000-0005-0000-0000-00008E0F0000}"/>
    <cellStyle name="Separador de milhares 32" xfId="3979" xr:uid="{00000000-0005-0000-0000-00008F0F0000}"/>
    <cellStyle name="Separador de milhares 33" xfId="3980" xr:uid="{00000000-0005-0000-0000-0000900F0000}"/>
    <cellStyle name="Separador de milhares 34" xfId="3981" xr:uid="{00000000-0005-0000-0000-0000910F0000}"/>
    <cellStyle name="Separador de milhares 35" xfId="3982" xr:uid="{00000000-0005-0000-0000-0000920F0000}"/>
    <cellStyle name="Separador de milhares 36" xfId="3983" xr:uid="{00000000-0005-0000-0000-0000930F0000}"/>
    <cellStyle name="Separador de milhares 37" xfId="3984" xr:uid="{00000000-0005-0000-0000-0000940F0000}"/>
    <cellStyle name="Separador de milhares 38" xfId="3985" xr:uid="{00000000-0005-0000-0000-0000950F0000}"/>
    <cellStyle name="Separador de milhares 39" xfId="3986" xr:uid="{00000000-0005-0000-0000-0000960F0000}"/>
    <cellStyle name="Separador de milhares 4" xfId="3987" xr:uid="{00000000-0005-0000-0000-0000970F0000}"/>
    <cellStyle name="Separador de milhares 40" xfId="3988" xr:uid="{00000000-0005-0000-0000-0000980F0000}"/>
    <cellStyle name="Separador de milhares 41" xfId="3989" xr:uid="{00000000-0005-0000-0000-0000990F0000}"/>
    <cellStyle name="Separador de milhares 42" xfId="3990" xr:uid="{00000000-0005-0000-0000-00009A0F0000}"/>
    <cellStyle name="Separador de milhares 43" xfId="3991" xr:uid="{00000000-0005-0000-0000-00009B0F0000}"/>
    <cellStyle name="Separador de milhares 44" xfId="3992" xr:uid="{00000000-0005-0000-0000-00009C0F0000}"/>
    <cellStyle name="Separador de milhares 45" xfId="3993" xr:uid="{00000000-0005-0000-0000-00009D0F0000}"/>
    <cellStyle name="Separador de milhares 46" xfId="3994" xr:uid="{00000000-0005-0000-0000-00009E0F0000}"/>
    <cellStyle name="Separador de milhares 47" xfId="3995" xr:uid="{00000000-0005-0000-0000-00009F0F0000}"/>
    <cellStyle name="Separador de milhares 48" xfId="3996" xr:uid="{00000000-0005-0000-0000-0000A00F0000}"/>
    <cellStyle name="Separador de milhares 49" xfId="3997" xr:uid="{00000000-0005-0000-0000-0000A10F0000}"/>
    <cellStyle name="Separador de milhares 5" xfId="3998" xr:uid="{00000000-0005-0000-0000-0000A20F0000}"/>
    <cellStyle name="Separador de milhares 50" xfId="3999" xr:uid="{00000000-0005-0000-0000-0000A30F0000}"/>
    <cellStyle name="Separador de milhares 51" xfId="4000" xr:uid="{00000000-0005-0000-0000-0000A40F0000}"/>
    <cellStyle name="Separador de milhares 52" xfId="4001" xr:uid="{00000000-0005-0000-0000-0000A50F0000}"/>
    <cellStyle name="Separador de milhares 53" xfId="4002" xr:uid="{00000000-0005-0000-0000-0000A60F0000}"/>
    <cellStyle name="Separador de milhares 54" xfId="4003" xr:uid="{00000000-0005-0000-0000-0000A70F0000}"/>
    <cellStyle name="Separador de milhares 55" xfId="4004" xr:uid="{00000000-0005-0000-0000-0000A80F0000}"/>
    <cellStyle name="Separador de milhares 56" xfId="4005" xr:uid="{00000000-0005-0000-0000-0000A90F0000}"/>
    <cellStyle name="Separador de milhares 57" xfId="4006" xr:uid="{00000000-0005-0000-0000-0000AA0F0000}"/>
    <cellStyle name="Separador de milhares 58" xfId="4007" xr:uid="{00000000-0005-0000-0000-0000AB0F0000}"/>
    <cellStyle name="Separador de milhares 59" xfId="4008" xr:uid="{00000000-0005-0000-0000-0000AC0F0000}"/>
    <cellStyle name="Separador de milhares 6" xfId="4009" xr:uid="{00000000-0005-0000-0000-0000AD0F0000}"/>
    <cellStyle name="Separador de milhares 60" xfId="4010" xr:uid="{00000000-0005-0000-0000-0000AE0F0000}"/>
    <cellStyle name="Separador de milhares 61" xfId="4011" xr:uid="{00000000-0005-0000-0000-0000AF0F0000}"/>
    <cellStyle name="Separador de milhares 62" xfId="4012" xr:uid="{00000000-0005-0000-0000-0000B00F0000}"/>
    <cellStyle name="Separador de milhares 63" xfId="4013" xr:uid="{00000000-0005-0000-0000-0000B10F0000}"/>
    <cellStyle name="Separador de milhares 64" xfId="4014" xr:uid="{00000000-0005-0000-0000-0000B20F0000}"/>
    <cellStyle name="Separador de milhares 65" xfId="4015" xr:uid="{00000000-0005-0000-0000-0000B30F0000}"/>
    <cellStyle name="Separador de milhares 66" xfId="4016" xr:uid="{00000000-0005-0000-0000-0000B40F0000}"/>
    <cellStyle name="Separador de milhares 67" xfId="4017" xr:uid="{00000000-0005-0000-0000-0000B50F0000}"/>
    <cellStyle name="Separador de milhares 68" xfId="4018" xr:uid="{00000000-0005-0000-0000-0000B60F0000}"/>
    <cellStyle name="Separador de milhares 69" xfId="4019" xr:uid="{00000000-0005-0000-0000-0000B70F0000}"/>
    <cellStyle name="Separador de milhares 7" xfId="4020" xr:uid="{00000000-0005-0000-0000-0000B80F0000}"/>
    <cellStyle name="Separador de milhares 70" xfId="4021" xr:uid="{00000000-0005-0000-0000-0000B90F0000}"/>
    <cellStyle name="Separador de milhares 71" xfId="4022" xr:uid="{00000000-0005-0000-0000-0000BA0F0000}"/>
    <cellStyle name="Separador de milhares 72" xfId="4023" xr:uid="{00000000-0005-0000-0000-0000BB0F0000}"/>
    <cellStyle name="Separador de milhares 73" xfId="4024" xr:uid="{00000000-0005-0000-0000-0000BC0F0000}"/>
    <cellStyle name="Separador de milhares 74" xfId="4025" xr:uid="{00000000-0005-0000-0000-0000BD0F0000}"/>
    <cellStyle name="Separador de milhares 75" xfId="4026" xr:uid="{00000000-0005-0000-0000-0000BE0F0000}"/>
    <cellStyle name="Separador de milhares 76" xfId="4027" xr:uid="{00000000-0005-0000-0000-0000BF0F0000}"/>
    <cellStyle name="Separador de milhares 77" xfId="4028" xr:uid="{00000000-0005-0000-0000-0000C00F0000}"/>
    <cellStyle name="Separador de milhares 78" xfId="4029" xr:uid="{00000000-0005-0000-0000-0000C10F0000}"/>
    <cellStyle name="Separador de milhares 79" xfId="4030" xr:uid="{00000000-0005-0000-0000-0000C20F0000}"/>
    <cellStyle name="Separador de milhares 8" xfId="4031" xr:uid="{00000000-0005-0000-0000-0000C30F0000}"/>
    <cellStyle name="Separador de milhares 80" xfId="4032" xr:uid="{00000000-0005-0000-0000-0000C40F0000}"/>
    <cellStyle name="Separador de milhares 81" xfId="4033" xr:uid="{00000000-0005-0000-0000-0000C50F0000}"/>
    <cellStyle name="Separador de milhares 82" xfId="4034" xr:uid="{00000000-0005-0000-0000-0000C60F0000}"/>
    <cellStyle name="Separador de milhares 83" xfId="4035" xr:uid="{00000000-0005-0000-0000-0000C70F0000}"/>
    <cellStyle name="Separador de milhares 84" xfId="4036" xr:uid="{00000000-0005-0000-0000-0000C80F0000}"/>
    <cellStyle name="Separador de milhares 85" xfId="4037" xr:uid="{00000000-0005-0000-0000-0000C90F0000}"/>
    <cellStyle name="Separador de milhares 86" xfId="4038" xr:uid="{00000000-0005-0000-0000-0000CA0F0000}"/>
    <cellStyle name="Separador de milhares 87" xfId="4039" xr:uid="{00000000-0005-0000-0000-0000CB0F0000}"/>
    <cellStyle name="Separador de milhares 88" xfId="4040" xr:uid="{00000000-0005-0000-0000-0000CC0F0000}"/>
    <cellStyle name="Separador de milhares 89" xfId="4041" xr:uid="{00000000-0005-0000-0000-0000CD0F0000}"/>
    <cellStyle name="Separador de milhares 9" xfId="4042" xr:uid="{00000000-0005-0000-0000-0000CE0F0000}"/>
    <cellStyle name="Separador de milhares 90" xfId="4043" xr:uid="{00000000-0005-0000-0000-0000CF0F0000}"/>
    <cellStyle name="Separador de milhares 91" xfId="4044" xr:uid="{00000000-0005-0000-0000-0000D00F0000}"/>
    <cellStyle name="Separador de milhares 92" xfId="4045" xr:uid="{00000000-0005-0000-0000-0000D10F0000}"/>
    <cellStyle name="Separador de milhares 93" xfId="4046" xr:uid="{00000000-0005-0000-0000-0000D20F0000}"/>
    <cellStyle name="Separador de milhares 94" xfId="4047" xr:uid="{00000000-0005-0000-0000-0000D30F0000}"/>
    <cellStyle name="Separador de milhares 95" xfId="4048" xr:uid="{00000000-0005-0000-0000-0000D40F0000}"/>
    <cellStyle name="Separador de milhares 96" xfId="4049" xr:uid="{00000000-0005-0000-0000-0000D50F0000}"/>
    <cellStyle name="Separador de milhares 97" xfId="4050" xr:uid="{00000000-0005-0000-0000-0000D60F0000}"/>
    <cellStyle name="Separador de milhares 98" xfId="4051" xr:uid="{00000000-0005-0000-0000-0000D70F0000}"/>
    <cellStyle name="Separador de milhares 99" xfId="4052" xr:uid="{00000000-0005-0000-0000-0000D80F0000}"/>
    <cellStyle name="Status" xfId="4053" xr:uid="{00000000-0005-0000-0000-0000D90F0000}"/>
    <cellStyle name="Status 10" xfId="4054" xr:uid="{00000000-0005-0000-0000-0000DA0F0000}"/>
    <cellStyle name="Status 11" xfId="4055" xr:uid="{00000000-0005-0000-0000-0000DB0F0000}"/>
    <cellStyle name="Status 12" xfId="4056" xr:uid="{00000000-0005-0000-0000-0000DC0F0000}"/>
    <cellStyle name="Status 13" xfId="4057" xr:uid="{00000000-0005-0000-0000-0000DD0F0000}"/>
    <cellStyle name="Status 14" xfId="4058" xr:uid="{00000000-0005-0000-0000-0000DE0F0000}"/>
    <cellStyle name="Status 15" xfId="4059" xr:uid="{00000000-0005-0000-0000-0000DF0F0000}"/>
    <cellStyle name="Status 16" xfId="4060" xr:uid="{00000000-0005-0000-0000-0000E00F0000}"/>
    <cellStyle name="Status 17" xfId="4061" xr:uid="{00000000-0005-0000-0000-0000E10F0000}"/>
    <cellStyle name="Status 18" xfId="4062" xr:uid="{00000000-0005-0000-0000-0000E20F0000}"/>
    <cellStyle name="Status 19" xfId="4063" xr:uid="{00000000-0005-0000-0000-0000E30F0000}"/>
    <cellStyle name="Status 2" xfId="4064" xr:uid="{00000000-0005-0000-0000-0000E40F0000}"/>
    <cellStyle name="Status 2 10" xfId="4065" xr:uid="{00000000-0005-0000-0000-0000E50F0000}"/>
    <cellStyle name="Status 2 11" xfId="4066" xr:uid="{00000000-0005-0000-0000-0000E60F0000}"/>
    <cellStyle name="Status 2 12" xfId="4067" xr:uid="{00000000-0005-0000-0000-0000E70F0000}"/>
    <cellStyle name="Status 2 13" xfId="4068" xr:uid="{00000000-0005-0000-0000-0000E80F0000}"/>
    <cellStyle name="Status 2 14" xfId="4069" xr:uid="{00000000-0005-0000-0000-0000E90F0000}"/>
    <cellStyle name="Status 2 15" xfId="4070" xr:uid="{00000000-0005-0000-0000-0000EA0F0000}"/>
    <cellStyle name="Status 2 2" xfId="4071" xr:uid="{00000000-0005-0000-0000-0000EB0F0000}"/>
    <cellStyle name="Status 2 3" xfId="4072" xr:uid="{00000000-0005-0000-0000-0000EC0F0000}"/>
    <cellStyle name="Status 2 4" xfId="4073" xr:uid="{00000000-0005-0000-0000-0000ED0F0000}"/>
    <cellStyle name="Status 2 5" xfId="4074" xr:uid="{00000000-0005-0000-0000-0000EE0F0000}"/>
    <cellStyle name="Status 2 6" xfId="4075" xr:uid="{00000000-0005-0000-0000-0000EF0F0000}"/>
    <cellStyle name="Status 2 7" xfId="4076" xr:uid="{00000000-0005-0000-0000-0000F00F0000}"/>
    <cellStyle name="Status 2 8" xfId="4077" xr:uid="{00000000-0005-0000-0000-0000F10F0000}"/>
    <cellStyle name="Status 2 9" xfId="4078" xr:uid="{00000000-0005-0000-0000-0000F20F0000}"/>
    <cellStyle name="Status 20" xfId="4079" xr:uid="{00000000-0005-0000-0000-0000F30F0000}"/>
    <cellStyle name="Status 21" xfId="4080" xr:uid="{00000000-0005-0000-0000-0000F40F0000}"/>
    <cellStyle name="Status 22" xfId="4081" xr:uid="{00000000-0005-0000-0000-0000F50F0000}"/>
    <cellStyle name="Status 23" xfId="4082" xr:uid="{00000000-0005-0000-0000-0000F60F0000}"/>
    <cellStyle name="Status 24" xfId="4083" xr:uid="{00000000-0005-0000-0000-0000F70F0000}"/>
    <cellStyle name="Status 25" xfId="4084" xr:uid="{00000000-0005-0000-0000-0000F80F0000}"/>
    <cellStyle name="Status 26" xfId="4085" xr:uid="{00000000-0005-0000-0000-0000F90F0000}"/>
    <cellStyle name="Status 27" xfId="4086" xr:uid="{00000000-0005-0000-0000-0000FA0F0000}"/>
    <cellStyle name="Status 28" xfId="4087" xr:uid="{00000000-0005-0000-0000-0000FB0F0000}"/>
    <cellStyle name="Status 29" xfId="4088" xr:uid="{00000000-0005-0000-0000-0000FC0F0000}"/>
    <cellStyle name="Status 3" xfId="4089" xr:uid="{00000000-0005-0000-0000-0000FD0F0000}"/>
    <cellStyle name="Status 30" xfId="4090" xr:uid="{00000000-0005-0000-0000-0000FE0F0000}"/>
    <cellStyle name="Status 31" xfId="4091" xr:uid="{00000000-0005-0000-0000-0000FF0F0000}"/>
    <cellStyle name="Status 32" xfId="4092" xr:uid="{00000000-0005-0000-0000-000000100000}"/>
    <cellStyle name="Status 33" xfId="4093" xr:uid="{00000000-0005-0000-0000-000001100000}"/>
    <cellStyle name="Status 34" xfId="4094" xr:uid="{00000000-0005-0000-0000-000002100000}"/>
    <cellStyle name="Status 35" xfId="4095" xr:uid="{00000000-0005-0000-0000-000003100000}"/>
    <cellStyle name="Status 36" xfId="4096" xr:uid="{00000000-0005-0000-0000-000004100000}"/>
    <cellStyle name="Status 37" xfId="4097" xr:uid="{00000000-0005-0000-0000-000005100000}"/>
    <cellStyle name="Status 38" xfId="4098" xr:uid="{00000000-0005-0000-0000-000006100000}"/>
    <cellStyle name="Status 39" xfId="4099" xr:uid="{00000000-0005-0000-0000-000007100000}"/>
    <cellStyle name="Status 4" xfId="4100" xr:uid="{00000000-0005-0000-0000-000008100000}"/>
    <cellStyle name="Status 40" xfId="4101" xr:uid="{00000000-0005-0000-0000-000009100000}"/>
    <cellStyle name="Status 41" xfId="4102" xr:uid="{00000000-0005-0000-0000-00000A100000}"/>
    <cellStyle name="Status 42" xfId="4103" xr:uid="{00000000-0005-0000-0000-00000B100000}"/>
    <cellStyle name="Status 43" xfId="4104" xr:uid="{00000000-0005-0000-0000-00000C100000}"/>
    <cellStyle name="Status 44" xfId="4105" xr:uid="{00000000-0005-0000-0000-00000D100000}"/>
    <cellStyle name="Status 45" xfId="4106" xr:uid="{00000000-0005-0000-0000-00000E100000}"/>
    <cellStyle name="Status 46" xfId="4107" xr:uid="{00000000-0005-0000-0000-00000F100000}"/>
    <cellStyle name="Status 47" xfId="4108" xr:uid="{00000000-0005-0000-0000-000010100000}"/>
    <cellStyle name="Status 48" xfId="4109" xr:uid="{00000000-0005-0000-0000-000011100000}"/>
    <cellStyle name="Status 49" xfId="4110" xr:uid="{00000000-0005-0000-0000-000012100000}"/>
    <cellStyle name="Status 5" xfId="4111" xr:uid="{00000000-0005-0000-0000-000013100000}"/>
    <cellStyle name="Status 50" xfId="4112" xr:uid="{00000000-0005-0000-0000-000014100000}"/>
    <cellStyle name="Status 51" xfId="4113" xr:uid="{00000000-0005-0000-0000-000015100000}"/>
    <cellStyle name="Status 52" xfId="4114" xr:uid="{00000000-0005-0000-0000-000016100000}"/>
    <cellStyle name="Status 53" xfId="4115" xr:uid="{00000000-0005-0000-0000-000017100000}"/>
    <cellStyle name="Status 54" xfId="4116" xr:uid="{00000000-0005-0000-0000-000018100000}"/>
    <cellStyle name="Status 55" xfId="4117" xr:uid="{00000000-0005-0000-0000-000019100000}"/>
    <cellStyle name="Status 56" xfId="4118" xr:uid="{00000000-0005-0000-0000-00001A100000}"/>
    <cellStyle name="Status 57" xfId="4119" xr:uid="{00000000-0005-0000-0000-00001B100000}"/>
    <cellStyle name="Status 58" xfId="4120" xr:uid="{00000000-0005-0000-0000-00001C100000}"/>
    <cellStyle name="Status 59" xfId="4121" xr:uid="{00000000-0005-0000-0000-00001D100000}"/>
    <cellStyle name="Status 6" xfId="4122" xr:uid="{00000000-0005-0000-0000-00001E100000}"/>
    <cellStyle name="Status 60" xfId="4123" xr:uid="{00000000-0005-0000-0000-00001F100000}"/>
    <cellStyle name="Status 61" xfId="4124" xr:uid="{00000000-0005-0000-0000-000020100000}"/>
    <cellStyle name="Status 62" xfId="4125" xr:uid="{00000000-0005-0000-0000-000021100000}"/>
    <cellStyle name="Status 63" xfId="4126" xr:uid="{00000000-0005-0000-0000-000022100000}"/>
    <cellStyle name="Status 64" xfId="4127" xr:uid="{00000000-0005-0000-0000-000023100000}"/>
    <cellStyle name="Status 65" xfId="4128" xr:uid="{00000000-0005-0000-0000-000024100000}"/>
    <cellStyle name="Status 66" xfId="4129" xr:uid="{00000000-0005-0000-0000-000025100000}"/>
    <cellStyle name="Status 67" xfId="4130" xr:uid="{00000000-0005-0000-0000-000026100000}"/>
    <cellStyle name="Status 7" xfId="4131" xr:uid="{00000000-0005-0000-0000-000027100000}"/>
    <cellStyle name="Status 8" xfId="4132" xr:uid="{00000000-0005-0000-0000-000028100000}"/>
    <cellStyle name="Status 9" xfId="4133" xr:uid="{00000000-0005-0000-0000-000029100000}"/>
    <cellStyle name="Text" xfId="4134" xr:uid="{00000000-0005-0000-0000-00002A100000}"/>
    <cellStyle name="Text 10" xfId="4135" xr:uid="{00000000-0005-0000-0000-00002B100000}"/>
    <cellStyle name="Text 11" xfId="4136" xr:uid="{00000000-0005-0000-0000-00002C100000}"/>
    <cellStyle name="Text 12" xfId="4137" xr:uid="{00000000-0005-0000-0000-00002D100000}"/>
    <cellStyle name="Text 13" xfId="4138" xr:uid="{00000000-0005-0000-0000-00002E100000}"/>
    <cellStyle name="Text 14" xfId="4139" xr:uid="{00000000-0005-0000-0000-00002F100000}"/>
    <cellStyle name="Text 15" xfId="4140" xr:uid="{00000000-0005-0000-0000-000030100000}"/>
    <cellStyle name="Text 16" xfId="4141" xr:uid="{00000000-0005-0000-0000-000031100000}"/>
    <cellStyle name="Text 17" xfId="4142" xr:uid="{00000000-0005-0000-0000-000032100000}"/>
    <cellStyle name="Text 18" xfId="4143" xr:uid="{00000000-0005-0000-0000-000033100000}"/>
    <cellStyle name="Text 19" xfId="4144" xr:uid="{00000000-0005-0000-0000-000034100000}"/>
    <cellStyle name="Text 2" xfId="4145" xr:uid="{00000000-0005-0000-0000-000035100000}"/>
    <cellStyle name="Text 2 10" xfId="4146" xr:uid="{00000000-0005-0000-0000-000036100000}"/>
    <cellStyle name="Text 2 11" xfId="4147" xr:uid="{00000000-0005-0000-0000-000037100000}"/>
    <cellStyle name="Text 2 12" xfId="4148" xr:uid="{00000000-0005-0000-0000-000038100000}"/>
    <cellStyle name="Text 2 13" xfId="4149" xr:uid="{00000000-0005-0000-0000-000039100000}"/>
    <cellStyle name="Text 2 14" xfId="4150" xr:uid="{00000000-0005-0000-0000-00003A100000}"/>
    <cellStyle name="Text 2 15" xfId="4151" xr:uid="{00000000-0005-0000-0000-00003B100000}"/>
    <cellStyle name="Text 2 2" xfId="4152" xr:uid="{00000000-0005-0000-0000-00003C100000}"/>
    <cellStyle name="Text 2 3" xfId="4153" xr:uid="{00000000-0005-0000-0000-00003D100000}"/>
    <cellStyle name="Text 2 4" xfId="4154" xr:uid="{00000000-0005-0000-0000-00003E100000}"/>
    <cellStyle name="Text 2 5" xfId="4155" xr:uid="{00000000-0005-0000-0000-00003F100000}"/>
    <cellStyle name="Text 2 6" xfId="4156" xr:uid="{00000000-0005-0000-0000-000040100000}"/>
    <cellStyle name="Text 2 7" xfId="4157" xr:uid="{00000000-0005-0000-0000-000041100000}"/>
    <cellStyle name="Text 2 8" xfId="4158" xr:uid="{00000000-0005-0000-0000-000042100000}"/>
    <cellStyle name="Text 2 9" xfId="4159" xr:uid="{00000000-0005-0000-0000-000043100000}"/>
    <cellStyle name="Text 20" xfId="4160" xr:uid="{00000000-0005-0000-0000-000044100000}"/>
    <cellStyle name="Text 21" xfId="4161" xr:uid="{00000000-0005-0000-0000-000045100000}"/>
    <cellStyle name="Text 22" xfId="4162" xr:uid="{00000000-0005-0000-0000-000046100000}"/>
    <cellStyle name="Text 23" xfId="4163" xr:uid="{00000000-0005-0000-0000-000047100000}"/>
    <cellStyle name="Text 24" xfId="4164" xr:uid="{00000000-0005-0000-0000-000048100000}"/>
    <cellStyle name="Text 25" xfId="4165" xr:uid="{00000000-0005-0000-0000-000049100000}"/>
    <cellStyle name="Text 26" xfId="4166" xr:uid="{00000000-0005-0000-0000-00004A100000}"/>
    <cellStyle name="Text 27" xfId="4167" xr:uid="{00000000-0005-0000-0000-00004B100000}"/>
    <cellStyle name="Text 28" xfId="4168" xr:uid="{00000000-0005-0000-0000-00004C100000}"/>
    <cellStyle name="Text 29" xfId="4169" xr:uid="{00000000-0005-0000-0000-00004D100000}"/>
    <cellStyle name="Text 3" xfId="4170" xr:uid="{00000000-0005-0000-0000-00004E100000}"/>
    <cellStyle name="Text 30" xfId="4171" xr:uid="{00000000-0005-0000-0000-00004F100000}"/>
    <cellStyle name="Text 31" xfId="4172" xr:uid="{00000000-0005-0000-0000-000050100000}"/>
    <cellStyle name="Text 32" xfId="4173" xr:uid="{00000000-0005-0000-0000-000051100000}"/>
    <cellStyle name="Text 33" xfId="4174" xr:uid="{00000000-0005-0000-0000-000052100000}"/>
    <cellStyle name="Text 34" xfId="4175" xr:uid="{00000000-0005-0000-0000-000053100000}"/>
    <cellStyle name="Text 35" xfId="4176" xr:uid="{00000000-0005-0000-0000-000054100000}"/>
    <cellStyle name="Text 36" xfId="4177" xr:uid="{00000000-0005-0000-0000-000055100000}"/>
    <cellStyle name="Text 37" xfId="4178" xr:uid="{00000000-0005-0000-0000-000056100000}"/>
    <cellStyle name="Text 38" xfId="4179" xr:uid="{00000000-0005-0000-0000-000057100000}"/>
    <cellStyle name="Text 39" xfId="4180" xr:uid="{00000000-0005-0000-0000-000058100000}"/>
    <cellStyle name="Text 4" xfId="4181" xr:uid="{00000000-0005-0000-0000-000059100000}"/>
    <cellStyle name="Text 40" xfId="4182" xr:uid="{00000000-0005-0000-0000-00005A100000}"/>
    <cellStyle name="Text 41" xfId="4183" xr:uid="{00000000-0005-0000-0000-00005B100000}"/>
    <cellStyle name="Text 42" xfId="4184" xr:uid="{00000000-0005-0000-0000-00005C100000}"/>
    <cellStyle name="Text 43" xfId="4185" xr:uid="{00000000-0005-0000-0000-00005D100000}"/>
    <cellStyle name="Text 44" xfId="4186" xr:uid="{00000000-0005-0000-0000-00005E100000}"/>
    <cellStyle name="Text 45" xfId="4187" xr:uid="{00000000-0005-0000-0000-00005F100000}"/>
    <cellStyle name="Text 46" xfId="4188" xr:uid="{00000000-0005-0000-0000-000060100000}"/>
    <cellStyle name="Text 47" xfId="4189" xr:uid="{00000000-0005-0000-0000-000061100000}"/>
    <cellStyle name="Text 48" xfId="4190" xr:uid="{00000000-0005-0000-0000-000062100000}"/>
    <cellStyle name="Text 49" xfId="4191" xr:uid="{00000000-0005-0000-0000-000063100000}"/>
    <cellStyle name="Text 5" xfId="4192" xr:uid="{00000000-0005-0000-0000-000064100000}"/>
    <cellStyle name="Text 50" xfId="4193" xr:uid="{00000000-0005-0000-0000-000065100000}"/>
    <cellStyle name="Text 51" xfId="4194" xr:uid="{00000000-0005-0000-0000-000066100000}"/>
    <cellStyle name="Text 52" xfId="4195" xr:uid="{00000000-0005-0000-0000-000067100000}"/>
    <cellStyle name="Text 53" xfId="4196" xr:uid="{00000000-0005-0000-0000-000068100000}"/>
    <cellStyle name="Text 54" xfId="4197" xr:uid="{00000000-0005-0000-0000-000069100000}"/>
    <cellStyle name="Text 55" xfId="4198" xr:uid="{00000000-0005-0000-0000-00006A100000}"/>
    <cellStyle name="Text 56" xfId="4199" xr:uid="{00000000-0005-0000-0000-00006B100000}"/>
    <cellStyle name="Text 57" xfId="4200" xr:uid="{00000000-0005-0000-0000-00006C100000}"/>
    <cellStyle name="Text 58" xfId="4201" xr:uid="{00000000-0005-0000-0000-00006D100000}"/>
    <cellStyle name="Text 59" xfId="4202" xr:uid="{00000000-0005-0000-0000-00006E100000}"/>
    <cellStyle name="Text 6" xfId="4203" xr:uid="{00000000-0005-0000-0000-00006F100000}"/>
    <cellStyle name="Text 60" xfId="4204" xr:uid="{00000000-0005-0000-0000-000070100000}"/>
    <cellStyle name="Text 61" xfId="4205" xr:uid="{00000000-0005-0000-0000-000071100000}"/>
    <cellStyle name="Text 62" xfId="4206" xr:uid="{00000000-0005-0000-0000-000072100000}"/>
    <cellStyle name="Text 63" xfId="4207" xr:uid="{00000000-0005-0000-0000-000073100000}"/>
    <cellStyle name="Text 64" xfId="4208" xr:uid="{00000000-0005-0000-0000-000074100000}"/>
    <cellStyle name="Text 65" xfId="4209" xr:uid="{00000000-0005-0000-0000-000075100000}"/>
    <cellStyle name="Text 66" xfId="4210" xr:uid="{00000000-0005-0000-0000-000076100000}"/>
    <cellStyle name="Text 67" xfId="4211" xr:uid="{00000000-0005-0000-0000-000077100000}"/>
    <cellStyle name="Text 7" xfId="4212" xr:uid="{00000000-0005-0000-0000-000078100000}"/>
    <cellStyle name="Text 8" xfId="4213" xr:uid="{00000000-0005-0000-0000-000079100000}"/>
    <cellStyle name="Text 9" xfId="4214" xr:uid="{00000000-0005-0000-0000-00007A100000}"/>
    <cellStyle name="Texto de Aviso 10" xfId="4215" xr:uid="{00000000-0005-0000-0000-00007B100000}"/>
    <cellStyle name="Texto de Aviso 11" xfId="4216" xr:uid="{00000000-0005-0000-0000-00007C100000}"/>
    <cellStyle name="Texto de Aviso 12" xfId="4217" xr:uid="{00000000-0005-0000-0000-00007D100000}"/>
    <cellStyle name="Texto de Aviso 13" xfId="4218" xr:uid="{00000000-0005-0000-0000-00007E100000}"/>
    <cellStyle name="Texto de Aviso 14" xfId="4219" xr:uid="{00000000-0005-0000-0000-00007F100000}"/>
    <cellStyle name="Texto de Aviso 15" xfId="4220" xr:uid="{00000000-0005-0000-0000-000080100000}"/>
    <cellStyle name="Texto de Aviso 16" xfId="4221" xr:uid="{00000000-0005-0000-0000-000081100000}"/>
    <cellStyle name="Texto de Aviso 17" xfId="4222" xr:uid="{00000000-0005-0000-0000-000082100000}"/>
    <cellStyle name="Texto de Aviso 18" xfId="4223" xr:uid="{00000000-0005-0000-0000-000083100000}"/>
    <cellStyle name="Texto de Aviso 19" xfId="4224" xr:uid="{00000000-0005-0000-0000-000084100000}"/>
    <cellStyle name="Texto de Aviso 2" xfId="4225" xr:uid="{00000000-0005-0000-0000-000085100000}"/>
    <cellStyle name="Texto de Aviso 2 2" xfId="4226" xr:uid="{00000000-0005-0000-0000-000086100000}"/>
    <cellStyle name="Texto de Aviso 2 2 2" xfId="4227" xr:uid="{00000000-0005-0000-0000-000087100000}"/>
    <cellStyle name="Texto de Aviso 2 3" xfId="4228" xr:uid="{00000000-0005-0000-0000-000088100000}"/>
    <cellStyle name="Texto de Aviso 2 4" xfId="4229" xr:uid="{00000000-0005-0000-0000-000089100000}"/>
    <cellStyle name="Texto de Aviso 2 5" xfId="4230" xr:uid="{00000000-0005-0000-0000-00008A100000}"/>
    <cellStyle name="Texto de Aviso 2 6" xfId="4231" xr:uid="{00000000-0005-0000-0000-00008B100000}"/>
    <cellStyle name="Texto de Aviso 2 7" xfId="4232" xr:uid="{00000000-0005-0000-0000-00008C100000}"/>
    <cellStyle name="Texto de Aviso 20" xfId="4233" xr:uid="{00000000-0005-0000-0000-00008D100000}"/>
    <cellStyle name="Texto de Aviso 21" xfId="4234" xr:uid="{00000000-0005-0000-0000-00008E100000}"/>
    <cellStyle name="Texto de Aviso 22" xfId="4235" xr:uid="{00000000-0005-0000-0000-00008F100000}"/>
    <cellStyle name="Texto de Aviso 23" xfId="4236" xr:uid="{00000000-0005-0000-0000-000090100000}"/>
    <cellStyle name="Texto de Aviso 24" xfId="4237" xr:uid="{00000000-0005-0000-0000-000091100000}"/>
    <cellStyle name="Texto de Aviso 25" xfId="4238" xr:uid="{00000000-0005-0000-0000-000092100000}"/>
    <cellStyle name="Texto de Aviso 26" xfId="4239" xr:uid="{00000000-0005-0000-0000-000093100000}"/>
    <cellStyle name="Texto de Aviso 27" xfId="4240" xr:uid="{00000000-0005-0000-0000-000094100000}"/>
    <cellStyle name="Texto de Aviso 28" xfId="4241" xr:uid="{00000000-0005-0000-0000-000095100000}"/>
    <cellStyle name="Texto de Aviso 29" xfId="4242" xr:uid="{00000000-0005-0000-0000-000096100000}"/>
    <cellStyle name="Texto de Aviso 3" xfId="4243" xr:uid="{00000000-0005-0000-0000-000097100000}"/>
    <cellStyle name="Texto de Aviso 30" xfId="4244" xr:uid="{00000000-0005-0000-0000-000098100000}"/>
    <cellStyle name="Texto de Aviso 31" xfId="4245" xr:uid="{00000000-0005-0000-0000-000099100000}"/>
    <cellStyle name="Texto de Aviso 32" xfId="4246" xr:uid="{00000000-0005-0000-0000-00009A100000}"/>
    <cellStyle name="Texto de Aviso 33" xfId="4247" xr:uid="{00000000-0005-0000-0000-00009B100000}"/>
    <cellStyle name="Texto de Aviso 34" xfId="4248" xr:uid="{00000000-0005-0000-0000-00009C100000}"/>
    <cellStyle name="Texto de Aviso 35" xfId="4249" xr:uid="{00000000-0005-0000-0000-00009D100000}"/>
    <cellStyle name="Texto de Aviso 36" xfId="4250" xr:uid="{00000000-0005-0000-0000-00009E100000}"/>
    <cellStyle name="Texto de Aviso 37" xfId="4251" xr:uid="{00000000-0005-0000-0000-00009F100000}"/>
    <cellStyle name="Texto de Aviso 38" xfId="4252" xr:uid="{00000000-0005-0000-0000-0000A0100000}"/>
    <cellStyle name="Texto de Aviso 39" xfId="4253" xr:uid="{00000000-0005-0000-0000-0000A1100000}"/>
    <cellStyle name="Texto de Aviso 4" xfId="4254" xr:uid="{00000000-0005-0000-0000-0000A2100000}"/>
    <cellStyle name="Texto de Aviso 40" xfId="4255" xr:uid="{00000000-0005-0000-0000-0000A3100000}"/>
    <cellStyle name="Texto de Aviso 41" xfId="4256" xr:uid="{00000000-0005-0000-0000-0000A4100000}"/>
    <cellStyle name="Texto de Aviso 42" xfId="4257" xr:uid="{00000000-0005-0000-0000-0000A5100000}"/>
    <cellStyle name="Texto de Aviso 43" xfId="4258" xr:uid="{00000000-0005-0000-0000-0000A6100000}"/>
    <cellStyle name="Texto de Aviso 44" xfId="4259" xr:uid="{00000000-0005-0000-0000-0000A7100000}"/>
    <cellStyle name="Texto de Aviso 45" xfId="4260" xr:uid="{00000000-0005-0000-0000-0000A8100000}"/>
    <cellStyle name="Texto de Aviso 46" xfId="4261" xr:uid="{00000000-0005-0000-0000-0000A9100000}"/>
    <cellStyle name="Texto de Aviso 47" xfId="4262" xr:uid="{00000000-0005-0000-0000-0000AA100000}"/>
    <cellStyle name="Texto de Aviso 48" xfId="4263" xr:uid="{00000000-0005-0000-0000-0000AB100000}"/>
    <cellStyle name="Texto de Aviso 49" xfId="4264" xr:uid="{00000000-0005-0000-0000-0000AC100000}"/>
    <cellStyle name="Texto de Aviso 5" xfId="4265" xr:uid="{00000000-0005-0000-0000-0000AD100000}"/>
    <cellStyle name="Texto de Aviso 50" xfId="4266" xr:uid="{00000000-0005-0000-0000-0000AE100000}"/>
    <cellStyle name="Texto de Aviso 51" xfId="4267" xr:uid="{00000000-0005-0000-0000-0000AF100000}"/>
    <cellStyle name="Texto de Aviso 52" xfId="4268" xr:uid="{00000000-0005-0000-0000-0000B0100000}"/>
    <cellStyle name="Texto de Aviso 53" xfId="4269" xr:uid="{00000000-0005-0000-0000-0000B1100000}"/>
    <cellStyle name="Texto de Aviso 54" xfId="4270" xr:uid="{00000000-0005-0000-0000-0000B2100000}"/>
    <cellStyle name="Texto de Aviso 6" xfId="4271" xr:uid="{00000000-0005-0000-0000-0000B3100000}"/>
    <cellStyle name="Texto de Aviso 7" xfId="4272" xr:uid="{00000000-0005-0000-0000-0000B4100000}"/>
    <cellStyle name="Texto de Aviso 8" xfId="4273" xr:uid="{00000000-0005-0000-0000-0000B5100000}"/>
    <cellStyle name="Texto de Aviso 9" xfId="4274" xr:uid="{00000000-0005-0000-0000-0000B6100000}"/>
    <cellStyle name="Texto Explicativo 10" xfId="4275" xr:uid="{00000000-0005-0000-0000-0000B7100000}"/>
    <cellStyle name="Texto Explicativo 11" xfId="4276" xr:uid="{00000000-0005-0000-0000-0000B8100000}"/>
    <cellStyle name="Texto Explicativo 12" xfId="4277" xr:uid="{00000000-0005-0000-0000-0000B9100000}"/>
    <cellStyle name="Texto Explicativo 13" xfId="4278" xr:uid="{00000000-0005-0000-0000-0000BA100000}"/>
    <cellStyle name="Texto Explicativo 14" xfId="4279" xr:uid="{00000000-0005-0000-0000-0000BB100000}"/>
    <cellStyle name="Texto Explicativo 15" xfId="4280" xr:uid="{00000000-0005-0000-0000-0000BC100000}"/>
    <cellStyle name="Texto Explicativo 16" xfId="4281" xr:uid="{00000000-0005-0000-0000-0000BD100000}"/>
    <cellStyle name="Texto Explicativo 17" xfId="4282" xr:uid="{00000000-0005-0000-0000-0000BE100000}"/>
    <cellStyle name="Texto Explicativo 18" xfId="4283" xr:uid="{00000000-0005-0000-0000-0000BF100000}"/>
    <cellStyle name="Texto Explicativo 19" xfId="4284" xr:uid="{00000000-0005-0000-0000-0000C0100000}"/>
    <cellStyle name="Texto Explicativo 2" xfId="4285" xr:uid="{00000000-0005-0000-0000-0000C1100000}"/>
    <cellStyle name="Texto Explicativo 2 2" xfId="4286" xr:uid="{00000000-0005-0000-0000-0000C2100000}"/>
    <cellStyle name="Texto Explicativo 2 2 2" xfId="4287" xr:uid="{00000000-0005-0000-0000-0000C3100000}"/>
    <cellStyle name="Texto Explicativo 2 3" xfId="4288" xr:uid="{00000000-0005-0000-0000-0000C4100000}"/>
    <cellStyle name="Texto Explicativo 2 4" xfId="4289" xr:uid="{00000000-0005-0000-0000-0000C5100000}"/>
    <cellStyle name="Texto Explicativo 2 5" xfId="4290" xr:uid="{00000000-0005-0000-0000-0000C6100000}"/>
    <cellStyle name="Texto Explicativo 2 6" xfId="4291" xr:uid="{00000000-0005-0000-0000-0000C7100000}"/>
    <cellStyle name="Texto Explicativo 2 7" xfId="4292" xr:uid="{00000000-0005-0000-0000-0000C8100000}"/>
    <cellStyle name="Texto Explicativo 20" xfId="4293" xr:uid="{00000000-0005-0000-0000-0000C9100000}"/>
    <cellStyle name="Texto Explicativo 21" xfId="4294" xr:uid="{00000000-0005-0000-0000-0000CA100000}"/>
    <cellStyle name="Texto Explicativo 22" xfId="4295" xr:uid="{00000000-0005-0000-0000-0000CB100000}"/>
    <cellStyle name="Texto Explicativo 23" xfId="4296" xr:uid="{00000000-0005-0000-0000-0000CC100000}"/>
    <cellStyle name="Texto Explicativo 24" xfId="4297" xr:uid="{00000000-0005-0000-0000-0000CD100000}"/>
    <cellStyle name="Texto Explicativo 25" xfId="4298" xr:uid="{00000000-0005-0000-0000-0000CE100000}"/>
    <cellStyle name="Texto Explicativo 26" xfId="4299" xr:uid="{00000000-0005-0000-0000-0000CF100000}"/>
    <cellStyle name="Texto Explicativo 27" xfId="4300" xr:uid="{00000000-0005-0000-0000-0000D0100000}"/>
    <cellStyle name="Texto Explicativo 28" xfId="4301" xr:uid="{00000000-0005-0000-0000-0000D1100000}"/>
    <cellStyle name="Texto Explicativo 29" xfId="4302" xr:uid="{00000000-0005-0000-0000-0000D2100000}"/>
    <cellStyle name="Texto Explicativo 3" xfId="4303" xr:uid="{00000000-0005-0000-0000-0000D3100000}"/>
    <cellStyle name="Texto Explicativo 30" xfId="4304" xr:uid="{00000000-0005-0000-0000-0000D4100000}"/>
    <cellStyle name="Texto Explicativo 31" xfId="4305" xr:uid="{00000000-0005-0000-0000-0000D5100000}"/>
    <cellStyle name="Texto Explicativo 32" xfId="4306" xr:uid="{00000000-0005-0000-0000-0000D6100000}"/>
    <cellStyle name="Texto Explicativo 33" xfId="4307" xr:uid="{00000000-0005-0000-0000-0000D7100000}"/>
    <cellStyle name="Texto Explicativo 34" xfId="4308" xr:uid="{00000000-0005-0000-0000-0000D8100000}"/>
    <cellStyle name="Texto Explicativo 35" xfId="4309" xr:uid="{00000000-0005-0000-0000-0000D9100000}"/>
    <cellStyle name="Texto Explicativo 36" xfId="4310" xr:uid="{00000000-0005-0000-0000-0000DA100000}"/>
    <cellStyle name="Texto Explicativo 37" xfId="4311" xr:uid="{00000000-0005-0000-0000-0000DB100000}"/>
    <cellStyle name="Texto Explicativo 38" xfId="4312" xr:uid="{00000000-0005-0000-0000-0000DC100000}"/>
    <cellStyle name="Texto Explicativo 39" xfId="4313" xr:uid="{00000000-0005-0000-0000-0000DD100000}"/>
    <cellStyle name="Texto Explicativo 4" xfId="4314" xr:uid="{00000000-0005-0000-0000-0000DE100000}"/>
    <cellStyle name="Texto Explicativo 40" xfId="4315" xr:uid="{00000000-0005-0000-0000-0000DF100000}"/>
    <cellStyle name="Texto Explicativo 41" xfId="4316" xr:uid="{00000000-0005-0000-0000-0000E0100000}"/>
    <cellStyle name="Texto Explicativo 42" xfId="4317" xr:uid="{00000000-0005-0000-0000-0000E1100000}"/>
    <cellStyle name="Texto Explicativo 43" xfId="4318" xr:uid="{00000000-0005-0000-0000-0000E2100000}"/>
    <cellStyle name="Texto Explicativo 44" xfId="4319" xr:uid="{00000000-0005-0000-0000-0000E3100000}"/>
    <cellStyle name="Texto Explicativo 45" xfId="4320" xr:uid="{00000000-0005-0000-0000-0000E4100000}"/>
    <cellStyle name="Texto Explicativo 46" xfId="4321" xr:uid="{00000000-0005-0000-0000-0000E5100000}"/>
    <cellStyle name="Texto Explicativo 47" xfId="4322" xr:uid="{00000000-0005-0000-0000-0000E6100000}"/>
    <cellStyle name="Texto Explicativo 48" xfId="4323" xr:uid="{00000000-0005-0000-0000-0000E7100000}"/>
    <cellStyle name="Texto Explicativo 49" xfId="4324" xr:uid="{00000000-0005-0000-0000-0000E8100000}"/>
    <cellStyle name="Texto Explicativo 5" xfId="4325" xr:uid="{00000000-0005-0000-0000-0000E9100000}"/>
    <cellStyle name="Texto Explicativo 50" xfId="4326" xr:uid="{00000000-0005-0000-0000-0000EA100000}"/>
    <cellStyle name="Texto Explicativo 51" xfId="4327" xr:uid="{00000000-0005-0000-0000-0000EB100000}"/>
    <cellStyle name="Texto Explicativo 52" xfId="4328" xr:uid="{00000000-0005-0000-0000-0000EC100000}"/>
    <cellStyle name="Texto Explicativo 53" xfId="4329" xr:uid="{00000000-0005-0000-0000-0000ED100000}"/>
    <cellStyle name="Texto Explicativo 54" xfId="4330" xr:uid="{00000000-0005-0000-0000-0000EE100000}"/>
    <cellStyle name="Texto Explicativo 6" xfId="4331" xr:uid="{00000000-0005-0000-0000-0000EF100000}"/>
    <cellStyle name="Texto Explicativo 7" xfId="4332" xr:uid="{00000000-0005-0000-0000-0000F0100000}"/>
    <cellStyle name="Texto Explicativo 8" xfId="4333" xr:uid="{00000000-0005-0000-0000-0000F1100000}"/>
    <cellStyle name="Texto Explicativo 9" xfId="4334" xr:uid="{00000000-0005-0000-0000-0000F2100000}"/>
    <cellStyle name="Título 1 10" xfId="4335" xr:uid="{00000000-0005-0000-0000-0000F3100000}"/>
    <cellStyle name="Título 1 11" xfId="4336" xr:uid="{00000000-0005-0000-0000-0000F4100000}"/>
    <cellStyle name="Título 1 12" xfId="4337" xr:uid="{00000000-0005-0000-0000-0000F5100000}"/>
    <cellStyle name="Título 1 13" xfId="4338" xr:uid="{00000000-0005-0000-0000-0000F6100000}"/>
    <cellStyle name="Título 1 14" xfId="4339" xr:uid="{00000000-0005-0000-0000-0000F7100000}"/>
    <cellStyle name="Título 1 15" xfId="4340" xr:uid="{00000000-0005-0000-0000-0000F8100000}"/>
    <cellStyle name="Título 1 16" xfId="4341" xr:uid="{00000000-0005-0000-0000-0000F9100000}"/>
    <cellStyle name="Título 1 17" xfId="4342" xr:uid="{00000000-0005-0000-0000-0000FA100000}"/>
    <cellStyle name="Título 1 18" xfId="4343" xr:uid="{00000000-0005-0000-0000-0000FB100000}"/>
    <cellStyle name="Título 1 19" xfId="4344" xr:uid="{00000000-0005-0000-0000-0000FC100000}"/>
    <cellStyle name="Título 1 2" xfId="4345" xr:uid="{00000000-0005-0000-0000-0000FD100000}"/>
    <cellStyle name="Título 1 2 2" xfId="4346" xr:uid="{00000000-0005-0000-0000-0000FE100000}"/>
    <cellStyle name="Título 1 2 2 2" xfId="4347" xr:uid="{00000000-0005-0000-0000-0000FF100000}"/>
    <cellStyle name="Título 1 2 3" xfId="4348" xr:uid="{00000000-0005-0000-0000-000000110000}"/>
    <cellStyle name="Título 1 2 4" xfId="4349" xr:uid="{00000000-0005-0000-0000-000001110000}"/>
    <cellStyle name="Título 1 2 5" xfId="4350" xr:uid="{00000000-0005-0000-0000-000002110000}"/>
    <cellStyle name="Título 1 2 6" xfId="4351" xr:uid="{00000000-0005-0000-0000-000003110000}"/>
    <cellStyle name="Título 1 2 7" xfId="4352" xr:uid="{00000000-0005-0000-0000-000004110000}"/>
    <cellStyle name="Título 1 20" xfId="4353" xr:uid="{00000000-0005-0000-0000-000005110000}"/>
    <cellStyle name="Título 1 21" xfId="4354" xr:uid="{00000000-0005-0000-0000-000006110000}"/>
    <cellStyle name="Título 1 22" xfId="4355" xr:uid="{00000000-0005-0000-0000-000007110000}"/>
    <cellStyle name="Título 1 23" xfId="4356" xr:uid="{00000000-0005-0000-0000-000008110000}"/>
    <cellStyle name="Título 1 24" xfId="4357" xr:uid="{00000000-0005-0000-0000-000009110000}"/>
    <cellStyle name="Título 1 25" xfId="4358" xr:uid="{00000000-0005-0000-0000-00000A110000}"/>
    <cellStyle name="Título 1 26" xfId="4359" xr:uid="{00000000-0005-0000-0000-00000B110000}"/>
    <cellStyle name="Título 1 27" xfId="4360" xr:uid="{00000000-0005-0000-0000-00000C110000}"/>
    <cellStyle name="Título 1 28" xfId="4361" xr:uid="{00000000-0005-0000-0000-00000D110000}"/>
    <cellStyle name="Título 1 29" xfId="4362" xr:uid="{00000000-0005-0000-0000-00000E110000}"/>
    <cellStyle name="Título 1 3" xfId="4363" xr:uid="{00000000-0005-0000-0000-00000F110000}"/>
    <cellStyle name="Título 1 30" xfId="4364" xr:uid="{00000000-0005-0000-0000-000010110000}"/>
    <cellStyle name="Título 1 31" xfId="4365" xr:uid="{00000000-0005-0000-0000-000011110000}"/>
    <cellStyle name="Título 1 32" xfId="4366" xr:uid="{00000000-0005-0000-0000-000012110000}"/>
    <cellStyle name="Título 1 33" xfId="4367" xr:uid="{00000000-0005-0000-0000-000013110000}"/>
    <cellStyle name="Título 1 34" xfId="4368" xr:uid="{00000000-0005-0000-0000-000014110000}"/>
    <cellStyle name="Título 1 35" xfId="4369" xr:uid="{00000000-0005-0000-0000-000015110000}"/>
    <cellStyle name="Título 1 36" xfId="4370" xr:uid="{00000000-0005-0000-0000-000016110000}"/>
    <cellStyle name="Título 1 37" xfId="4371" xr:uid="{00000000-0005-0000-0000-000017110000}"/>
    <cellStyle name="Título 1 38" xfId="4372" xr:uid="{00000000-0005-0000-0000-000018110000}"/>
    <cellStyle name="Título 1 39" xfId="4373" xr:uid="{00000000-0005-0000-0000-000019110000}"/>
    <cellStyle name="Título 1 4" xfId="4374" xr:uid="{00000000-0005-0000-0000-00001A110000}"/>
    <cellStyle name="Título 1 40" xfId="4375" xr:uid="{00000000-0005-0000-0000-00001B110000}"/>
    <cellStyle name="Título 1 41" xfId="4376" xr:uid="{00000000-0005-0000-0000-00001C110000}"/>
    <cellStyle name="Título 1 42" xfId="4377" xr:uid="{00000000-0005-0000-0000-00001D110000}"/>
    <cellStyle name="Título 1 43" xfId="4378" xr:uid="{00000000-0005-0000-0000-00001E110000}"/>
    <cellStyle name="Título 1 44" xfId="4379" xr:uid="{00000000-0005-0000-0000-00001F110000}"/>
    <cellStyle name="Título 1 45" xfId="4380" xr:uid="{00000000-0005-0000-0000-000020110000}"/>
    <cellStyle name="Título 1 46" xfId="4381" xr:uid="{00000000-0005-0000-0000-000021110000}"/>
    <cellStyle name="Título 1 47" xfId="4382" xr:uid="{00000000-0005-0000-0000-000022110000}"/>
    <cellStyle name="Título 1 48" xfId="4383" xr:uid="{00000000-0005-0000-0000-000023110000}"/>
    <cellStyle name="Título 1 49" xfId="4384" xr:uid="{00000000-0005-0000-0000-000024110000}"/>
    <cellStyle name="Título 1 5" xfId="4385" xr:uid="{00000000-0005-0000-0000-000025110000}"/>
    <cellStyle name="Título 1 50" xfId="4386" xr:uid="{00000000-0005-0000-0000-000026110000}"/>
    <cellStyle name="Título 1 51" xfId="4387" xr:uid="{00000000-0005-0000-0000-000027110000}"/>
    <cellStyle name="Título 1 52" xfId="4388" xr:uid="{00000000-0005-0000-0000-000028110000}"/>
    <cellStyle name="Título 1 53" xfId="4389" xr:uid="{00000000-0005-0000-0000-000029110000}"/>
    <cellStyle name="Título 1 54" xfId="4390" xr:uid="{00000000-0005-0000-0000-00002A110000}"/>
    <cellStyle name="Título 1 6" xfId="4391" xr:uid="{00000000-0005-0000-0000-00002B110000}"/>
    <cellStyle name="Título 1 7" xfId="4392" xr:uid="{00000000-0005-0000-0000-00002C110000}"/>
    <cellStyle name="Título 1 8" xfId="4393" xr:uid="{00000000-0005-0000-0000-00002D110000}"/>
    <cellStyle name="Título 1 9" xfId="4394" xr:uid="{00000000-0005-0000-0000-00002E110000}"/>
    <cellStyle name="Título 10" xfId="4395" xr:uid="{00000000-0005-0000-0000-00002F110000}"/>
    <cellStyle name="Título 11" xfId="4396" xr:uid="{00000000-0005-0000-0000-000030110000}"/>
    <cellStyle name="Título 12" xfId="4397" xr:uid="{00000000-0005-0000-0000-000031110000}"/>
    <cellStyle name="Título 13" xfId="4398" xr:uid="{00000000-0005-0000-0000-000032110000}"/>
    <cellStyle name="Título 14" xfId="4399" xr:uid="{00000000-0005-0000-0000-000033110000}"/>
    <cellStyle name="Título 15" xfId="4400" xr:uid="{00000000-0005-0000-0000-000034110000}"/>
    <cellStyle name="Título 16" xfId="4401" xr:uid="{00000000-0005-0000-0000-000035110000}"/>
    <cellStyle name="Título 17" xfId="4402" xr:uid="{00000000-0005-0000-0000-000036110000}"/>
    <cellStyle name="Título 18" xfId="4403" xr:uid="{00000000-0005-0000-0000-000037110000}"/>
    <cellStyle name="Título 19" xfId="4404" xr:uid="{00000000-0005-0000-0000-000038110000}"/>
    <cellStyle name="Título 2 10" xfId="4405" xr:uid="{00000000-0005-0000-0000-000039110000}"/>
    <cellStyle name="Título 2 11" xfId="4406" xr:uid="{00000000-0005-0000-0000-00003A110000}"/>
    <cellStyle name="Título 2 12" xfId="4407" xr:uid="{00000000-0005-0000-0000-00003B110000}"/>
    <cellStyle name="Título 2 13" xfId="4408" xr:uid="{00000000-0005-0000-0000-00003C110000}"/>
    <cellStyle name="Título 2 14" xfId="4409" xr:uid="{00000000-0005-0000-0000-00003D110000}"/>
    <cellStyle name="Título 2 15" xfId="4410" xr:uid="{00000000-0005-0000-0000-00003E110000}"/>
    <cellStyle name="Título 2 16" xfId="4411" xr:uid="{00000000-0005-0000-0000-00003F110000}"/>
    <cellStyle name="Título 2 17" xfId="4412" xr:uid="{00000000-0005-0000-0000-000040110000}"/>
    <cellStyle name="Título 2 18" xfId="4413" xr:uid="{00000000-0005-0000-0000-000041110000}"/>
    <cellStyle name="Título 2 19" xfId="4414" xr:uid="{00000000-0005-0000-0000-000042110000}"/>
    <cellStyle name="Título 2 2" xfId="4415" xr:uid="{00000000-0005-0000-0000-000043110000}"/>
    <cellStyle name="Título 2 2 2" xfId="4416" xr:uid="{00000000-0005-0000-0000-000044110000}"/>
    <cellStyle name="Título 2 2 2 2" xfId="4417" xr:uid="{00000000-0005-0000-0000-000045110000}"/>
    <cellStyle name="Título 2 2 3" xfId="4418" xr:uid="{00000000-0005-0000-0000-000046110000}"/>
    <cellStyle name="Título 2 2 4" xfId="4419" xr:uid="{00000000-0005-0000-0000-000047110000}"/>
    <cellStyle name="Título 2 2 5" xfId="4420" xr:uid="{00000000-0005-0000-0000-000048110000}"/>
    <cellStyle name="Título 2 2 6" xfId="4421" xr:uid="{00000000-0005-0000-0000-000049110000}"/>
    <cellStyle name="Título 2 2 7" xfId="4422" xr:uid="{00000000-0005-0000-0000-00004A110000}"/>
    <cellStyle name="Título 2 20" xfId="4423" xr:uid="{00000000-0005-0000-0000-00004B110000}"/>
    <cellStyle name="Título 2 21" xfId="4424" xr:uid="{00000000-0005-0000-0000-00004C110000}"/>
    <cellStyle name="Título 2 22" xfId="4425" xr:uid="{00000000-0005-0000-0000-00004D110000}"/>
    <cellStyle name="Título 2 23" xfId="4426" xr:uid="{00000000-0005-0000-0000-00004E110000}"/>
    <cellStyle name="Título 2 24" xfId="4427" xr:uid="{00000000-0005-0000-0000-00004F110000}"/>
    <cellStyle name="Título 2 25" xfId="4428" xr:uid="{00000000-0005-0000-0000-000050110000}"/>
    <cellStyle name="Título 2 26" xfId="4429" xr:uid="{00000000-0005-0000-0000-000051110000}"/>
    <cellStyle name="Título 2 27" xfId="4430" xr:uid="{00000000-0005-0000-0000-000052110000}"/>
    <cellStyle name="Título 2 28" xfId="4431" xr:uid="{00000000-0005-0000-0000-000053110000}"/>
    <cellStyle name="Título 2 29" xfId="4432" xr:uid="{00000000-0005-0000-0000-000054110000}"/>
    <cellStyle name="Título 2 3" xfId="4433" xr:uid="{00000000-0005-0000-0000-000055110000}"/>
    <cellStyle name="Título 2 30" xfId="4434" xr:uid="{00000000-0005-0000-0000-000056110000}"/>
    <cellStyle name="Título 2 31" xfId="4435" xr:uid="{00000000-0005-0000-0000-000057110000}"/>
    <cellStyle name="Título 2 32" xfId="4436" xr:uid="{00000000-0005-0000-0000-000058110000}"/>
    <cellStyle name="Título 2 33" xfId="4437" xr:uid="{00000000-0005-0000-0000-000059110000}"/>
    <cellStyle name="Título 2 34" xfId="4438" xr:uid="{00000000-0005-0000-0000-00005A110000}"/>
    <cellStyle name="Título 2 35" xfId="4439" xr:uid="{00000000-0005-0000-0000-00005B110000}"/>
    <cellStyle name="Título 2 36" xfId="4440" xr:uid="{00000000-0005-0000-0000-00005C110000}"/>
    <cellStyle name="Título 2 37" xfId="4441" xr:uid="{00000000-0005-0000-0000-00005D110000}"/>
    <cellStyle name="Título 2 38" xfId="4442" xr:uid="{00000000-0005-0000-0000-00005E110000}"/>
    <cellStyle name="Título 2 39" xfId="4443" xr:uid="{00000000-0005-0000-0000-00005F110000}"/>
    <cellStyle name="Título 2 4" xfId="4444" xr:uid="{00000000-0005-0000-0000-000060110000}"/>
    <cellStyle name="Título 2 40" xfId="4445" xr:uid="{00000000-0005-0000-0000-000061110000}"/>
    <cellStyle name="Título 2 41" xfId="4446" xr:uid="{00000000-0005-0000-0000-000062110000}"/>
    <cellStyle name="Título 2 42" xfId="4447" xr:uid="{00000000-0005-0000-0000-000063110000}"/>
    <cellStyle name="Título 2 43" xfId="4448" xr:uid="{00000000-0005-0000-0000-000064110000}"/>
    <cellStyle name="Título 2 44" xfId="4449" xr:uid="{00000000-0005-0000-0000-000065110000}"/>
    <cellStyle name="Título 2 45" xfId="4450" xr:uid="{00000000-0005-0000-0000-000066110000}"/>
    <cellStyle name="Título 2 46" xfId="4451" xr:uid="{00000000-0005-0000-0000-000067110000}"/>
    <cellStyle name="Título 2 47" xfId="4452" xr:uid="{00000000-0005-0000-0000-000068110000}"/>
    <cellStyle name="Título 2 48" xfId="4453" xr:uid="{00000000-0005-0000-0000-000069110000}"/>
    <cellStyle name="Título 2 49" xfId="4454" xr:uid="{00000000-0005-0000-0000-00006A110000}"/>
    <cellStyle name="Título 2 5" xfId="4455" xr:uid="{00000000-0005-0000-0000-00006B110000}"/>
    <cellStyle name="Título 2 50" xfId="4456" xr:uid="{00000000-0005-0000-0000-00006C110000}"/>
    <cellStyle name="Título 2 51" xfId="4457" xr:uid="{00000000-0005-0000-0000-00006D110000}"/>
    <cellStyle name="Título 2 52" xfId="4458" xr:uid="{00000000-0005-0000-0000-00006E110000}"/>
    <cellStyle name="Título 2 53" xfId="4459" xr:uid="{00000000-0005-0000-0000-00006F110000}"/>
    <cellStyle name="Título 2 54" xfId="4460" xr:uid="{00000000-0005-0000-0000-000070110000}"/>
    <cellStyle name="Título 2 6" xfId="4461" xr:uid="{00000000-0005-0000-0000-000071110000}"/>
    <cellStyle name="Título 2 7" xfId="4462" xr:uid="{00000000-0005-0000-0000-000072110000}"/>
    <cellStyle name="Título 2 8" xfId="4463" xr:uid="{00000000-0005-0000-0000-000073110000}"/>
    <cellStyle name="Título 2 9" xfId="4464" xr:uid="{00000000-0005-0000-0000-000074110000}"/>
    <cellStyle name="Título 20" xfId="4465" xr:uid="{00000000-0005-0000-0000-000075110000}"/>
    <cellStyle name="Título 21" xfId="4466" xr:uid="{00000000-0005-0000-0000-000076110000}"/>
    <cellStyle name="Título 22" xfId="4467" xr:uid="{00000000-0005-0000-0000-000077110000}"/>
    <cellStyle name="Título 23" xfId="4468" xr:uid="{00000000-0005-0000-0000-000078110000}"/>
    <cellStyle name="Título 24" xfId="4469" xr:uid="{00000000-0005-0000-0000-000079110000}"/>
    <cellStyle name="Título 25" xfId="4470" xr:uid="{00000000-0005-0000-0000-00007A110000}"/>
    <cellStyle name="Título 26" xfId="4471" xr:uid="{00000000-0005-0000-0000-00007B110000}"/>
    <cellStyle name="Título 27" xfId="4472" xr:uid="{00000000-0005-0000-0000-00007C110000}"/>
    <cellStyle name="Título 28" xfId="4473" xr:uid="{00000000-0005-0000-0000-00007D110000}"/>
    <cellStyle name="Título 29" xfId="4474" xr:uid="{00000000-0005-0000-0000-00007E110000}"/>
    <cellStyle name="Título 3 10" xfId="4475" xr:uid="{00000000-0005-0000-0000-00007F110000}"/>
    <cellStyle name="Título 3 11" xfId="4476" xr:uid="{00000000-0005-0000-0000-000080110000}"/>
    <cellStyle name="Título 3 12" xfId="4477" xr:uid="{00000000-0005-0000-0000-000081110000}"/>
    <cellStyle name="Título 3 13" xfId="4478" xr:uid="{00000000-0005-0000-0000-000082110000}"/>
    <cellStyle name="Título 3 14" xfId="4479" xr:uid="{00000000-0005-0000-0000-000083110000}"/>
    <cellStyle name="Título 3 15" xfId="4480" xr:uid="{00000000-0005-0000-0000-000084110000}"/>
    <cellStyle name="Título 3 16" xfId="4481" xr:uid="{00000000-0005-0000-0000-000085110000}"/>
    <cellStyle name="Título 3 17" xfId="4482" xr:uid="{00000000-0005-0000-0000-000086110000}"/>
    <cellStyle name="Título 3 18" xfId="4483" xr:uid="{00000000-0005-0000-0000-000087110000}"/>
    <cellStyle name="Título 3 19" xfId="4484" xr:uid="{00000000-0005-0000-0000-000088110000}"/>
    <cellStyle name="Título 3 2" xfId="4485" xr:uid="{00000000-0005-0000-0000-000089110000}"/>
    <cellStyle name="Título 3 2 2" xfId="4486" xr:uid="{00000000-0005-0000-0000-00008A110000}"/>
    <cellStyle name="Título 3 2 3" xfId="4487" xr:uid="{00000000-0005-0000-0000-00008B110000}"/>
    <cellStyle name="Título 3 2 4" xfId="4488" xr:uid="{00000000-0005-0000-0000-00008C110000}"/>
    <cellStyle name="Título 3 2 5" xfId="4489" xr:uid="{00000000-0005-0000-0000-00008D110000}"/>
    <cellStyle name="Título 3 2 6" xfId="4490" xr:uid="{00000000-0005-0000-0000-00008E110000}"/>
    <cellStyle name="Título 3 2 7" xfId="4491" xr:uid="{00000000-0005-0000-0000-00008F110000}"/>
    <cellStyle name="Título 3 20" xfId="4492" xr:uid="{00000000-0005-0000-0000-000090110000}"/>
    <cellStyle name="Título 3 21" xfId="4493" xr:uid="{00000000-0005-0000-0000-000091110000}"/>
    <cellStyle name="Título 3 22" xfId="4494" xr:uid="{00000000-0005-0000-0000-000092110000}"/>
    <cellStyle name="Título 3 23" xfId="4495" xr:uid="{00000000-0005-0000-0000-000093110000}"/>
    <cellStyle name="Título 3 24" xfId="4496" xr:uid="{00000000-0005-0000-0000-000094110000}"/>
    <cellStyle name="Título 3 25" xfId="4497" xr:uid="{00000000-0005-0000-0000-000095110000}"/>
    <cellStyle name="Título 3 26" xfId="4498" xr:uid="{00000000-0005-0000-0000-000096110000}"/>
    <cellStyle name="Título 3 27" xfId="4499" xr:uid="{00000000-0005-0000-0000-000097110000}"/>
    <cellStyle name="Título 3 28" xfId="4500" xr:uid="{00000000-0005-0000-0000-000098110000}"/>
    <cellStyle name="Título 3 29" xfId="4501" xr:uid="{00000000-0005-0000-0000-000099110000}"/>
    <cellStyle name="Título 3 3" xfId="4502" xr:uid="{00000000-0005-0000-0000-00009A110000}"/>
    <cellStyle name="Título 3 30" xfId="4503" xr:uid="{00000000-0005-0000-0000-00009B110000}"/>
    <cellStyle name="Título 3 31" xfId="4504" xr:uid="{00000000-0005-0000-0000-00009C110000}"/>
    <cellStyle name="Título 3 32" xfId="4505" xr:uid="{00000000-0005-0000-0000-00009D110000}"/>
    <cellStyle name="Título 3 33" xfId="4506" xr:uid="{00000000-0005-0000-0000-00009E110000}"/>
    <cellStyle name="Título 3 34" xfId="4507" xr:uid="{00000000-0005-0000-0000-00009F110000}"/>
    <cellStyle name="Título 3 35" xfId="4508" xr:uid="{00000000-0005-0000-0000-0000A0110000}"/>
    <cellStyle name="Título 3 36" xfId="4509" xr:uid="{00000000-0005-0000-0000-0000A1110000}"/>
    <cellStyle name="Título 3 37" xfId="4510" xr:uid="{00000000-0005-0000-0000-0000A2110000}"/>
    <cellStyle name="Título 3 38" xfId="4511" xr:uid="{00000000-0005-0000-0000-0000A3110000}"/>
    <cellStyle name="Título 3 39" xfId="4512" xr:uid="{00000000-0005-0000-0000-0000A4110000}"/>
    <cellStyle name="Título 3 4" xfId="4513" xr:uid="{00000000-0005-0000-0000-0000A5110000}"/>
    <cellStyle name="Título 3 40" xfId="4514" xr:uid="{00000000-0005-0000-0000-0000A6110000}"/>
    <cellStyle name="Título 3 41" xfId="4515" xr:uid="{00000000-0005-0000-0000-0000A7110000}"/>
    <cellStyle name="Título 3 42" xfId="4516" xr:uid="{00000000-0005-0000-0000-0000A8110000}"/>
    <cellStyle name="Título 3 43" xfId="4517" xr:uid="{00000000-0005-0000-0000-0000A9110000}"/>
    <cellStyle name="Título 3 44" xfId="4518" xr:uid="{00000000-0005-0000-0000-0000AA110000}"/>
    <cellStyle name="Título 3 45" xfId="4519" xr:uid="{00000000-0005-0000-0000-0000AB110000}"/>
    <cellStyle name="Título 3 46" xfId="4520" xr:uid="{00000000-0005-0000-0000-0000AC110000}"/>
    <cellStyle name="Título 3 47" xfId="4521" xr:uid="{00000000-0005-0000-0000-0000AD110000}"/>
    <cellStyle name="Título 3 48" xfId="4522" xr:uid="{00000000-0005-0000-0000-0000AE110000}"/>
    <cellStyle name="Título 3 49" xfId="4523" xr:uid="{00000000-0005-0000-0000-0000AF110000}"/>
    <cellStyle name="Título 3 5" xfId="4524" xr:uid="{00000000-0005-0000-0000-0000B0110000}"/>
    <cellStyle name="Título 3 50" xfId="4525" xr:uid="{00000000-0005-0000-0000-0000B1110000}"/>
    <cellStyle name="Título 3 51" xfId="4526" xr:uid="{00000000-0005-0000-0000-0000B2110000}"/>
    <cellStyle name="Título 3 52" xfId="4527" xr:uid="{00000000-0005-0000-0000-0000B3110000}"/>
    <cellStyle name="Título 3 53" xfId="4528" xr:uid="{00000000-0005-0000-0000-0000B4110000}"/>
    <cellStyle name="Título 3 54" xfId="4529" xr:uid="{00000000-0005-0000-0000-0000B5110000}"/>
    <cellStyle name="Título 3 6" xfId="4530" xr:uid="{00000000-0005-0000-0000-0000B6110000}"/>
    <cellStyle name="Título 3 7" xfId="4531" xr:uid="{00000000-0005-0000-0000-0000B7110000}"/>
    <cellStyle name="Título 3 8" xfId="4532" xr:uid="{00000000-0005-0000-0000-0000B8110000}"/>
    <cellStyle name="Título 3 9" xfId="4533" xr:uid="{00000000-0005-0000-0000-0000B9110000}"/>
    <cellStyle name="Título 30" xfId="4534" xr:uid="{00000000-0005-0000-0000-0000BA110000}"/>
    <cellStyle name="Título 31" xfId="4535" xr:uid="{00000000-0005-0000-0000-0000BB110000}"/>
    <cellStyle name="Título 32" xfId="4536" xr:uid="{00000000-0005-0000-0000-0000BC110000}"/>
    <cellStyle name="Título 33" xfId="4537" xr:uid="{00000000-0005-0000-0000-0000BD110000}"/>
    <cellStyle name="Título 34" xfId="4538" xr:uid="{00000000-0005-0000-0000-0000BE110000}"/>
    <cellStyle name="Título 35" xfId="4539" xr:uid="{00000000-0005-0000-0000-0000BF110000}"/>
    <cellStyle name="Título 36" xfId="4540" xr:uid="{00000000-0005-0000-0000-0000C0110000}"/>
    <cellStyle name="Título 37" xfId="4541" xr:uid="{00000000-0005-0000-0000-0000C1110000}"/>
    <cellStyle name="Título 38" xfId="4542" xr:uid="{00000000-0005-0000-0000-0000C2110000}"/>
    <cellStyle name="Título 39" xfId="4543" xr:uid="{00000000-0005-0000-0000-0000C3110000}"/>
    <cellStyle name="Título 4 10" xfId="4544" xr:uid="{00000000-0005-0000-0000-0000C4110000}"/>
    <cellStyle name="Título 4 11" xfId="4545" xr:uid="{00000000-0005-0000-0000-0000C5110000}"/>
    <cellStyle name="Título 4 12" xfId="4546" xr:uid="{00000000-0005-0000-0000-0000C6110000}"/>
    <cellStyle name="Título 4 13" xfId="4547" xr:uid="{00000000-0005-0000-0000-0000C7110000}"/>
    <cellStyle name="Título 4 14" xfId="4548" xr:uid="{00000000-0005-0000-0000-0000C8110000}"/>
    <cellStyle name="Título 4 15" xfId="4549" xr:uid="{00000000-0005-0000-0000-0000C9110000}"/>
    <cellStyle name="Título 4 16" xfId="4550" xr:uid="{00000000-0005-0000-0000-0000CA110000}"/>
    <cellStyle name="Título 4 17" xfId="4551" xr:uid="{00000000-0005-0000-0000-0000CB110000}"/>
    <cellStyle name="Título 4 18" xfId="4552" xr:uid="{00000000-0005-0000-0000-0000CC110000}"/>
    <cellStyle name="Título 4 19" xfId="4553" xr:uid="{00000000-0005-0000-0000-0000CD110000}"/>
    <cellStyle name="Título 4 2" xfId="4554" xr:uid="{00000000-0005-0000-0000-0000CE110000}"/>
    <cellStyle name="Título 4 2 2" xfId="4555" xr:uid="{00000000-0005-0000-0000-0000CF110000}"/>
    <cellStyle name="Título 4 2 3" xfId="4556" xr:uid="{00000000-0005-0000-0000-0000D0110000}"/>
    <cellStyle name="Título 4 2 4" xfId="4557" xr:uid="{00000000-0005-0000-0000-0000D1110000}"/>
    <cellStyle name="Título 4 2 5" xfId="4558" xr:uid="{00000000-0005-0000-0000-0000D2110000}"/>
    <cellStyle name="Título 4 2 6" xfId="4559" xr:uid="{00000000-0005-0000-0000-0000D3110000}"/>
    <cellStyle name="Título 4 2 7" xfId="4560" xr:uid="{00000000-0005-0000-0000-0000D4110000}"/>
    <cellStyle name="Título 4 20" xfId="4561" xr:uid="{00000000-0005-0000-0000-0000D5110000}"/>
    <cellStyle name="Título 4 21" xfId="4562" xr:uid="{00000000-0005-0000-0000-0000D6110000}"/>
    <cellStyle name="Título 4 22" xfId="4563" xr:uid="{00000000-0005-0000-0000-0000D7110000}"/>
    <cellStyle name="Título 4 23" xfId="4564" xr:uid="{00000000-0005-0000-0000-0000D8110000}"/>
    <cellStyle name="Título 4 24" xfId="4565" xr:uid="{00000000-0005-0000-0000-0000D9110000}"/>
    <cellStyle name="Título 4 25" xfId="4566" xr:uid="{00000000-0005-0000-0000-0000DA110000}"/>
    <cellStyle name="Título 4 26" xfId="4567" xr:uid="{00000000-0005-0000-0000-0000DB110000}"/>
    <cellStyle name="Título 4 27" xfId="4568" xr:uid="{00000000-0005-0000-0000-0000DC110000}"/>
    <cellStyle name="Título 4 28" xfId="4569" xr:uid="{00000000-0005-0000-0000-0000DD110000}"/>
    <cellStyle name="Título 4 29" xfId="4570" xr:uid="{00000000-0005-0000-0000-0000DE110000}"/>
    <cellStyle name="Título 4 3" xfId="4571" xr:uid="{00000000-0005-0000-0000-0000DF110000}"/>
    <cellStyle name="Título 4 30" xfId="4572" xr:uid="{00000000-0005-0000-0000-0000E0110000}"/>
    <cellStyle name="Título 4 31" xfId="4573" xr:uid="{00000000-0005-0000-0000-0000E1110000}"/>
    <cellStyle name="Título 4 32" xfId="4574" xr:uid="{00000000-0005-0000-0000-0000E2110000}"/>
    <cellStyle name="Título 4 33" xfId="4575" xr:uid="{00000000-0005-0000-0000-0000E3110000}"/>
    <cellStyle name="Título 4 34" xfId="4576" xr:uid="{00000000-0005-0000-0000-0000E4110000}"/>
    <cellStyle name="Título 4 35" xfId="4577" xr:uid="{00000000-0005-0000-0000-0000E5110000}"/>
    <cellStyle name="Título 4 36" xfId="4578" xr:uid="{00000000-0005-0000-0000-0000E6110000}"/>
    <cellStyle name="Título 4 37" xfId="4579" xr:uid="{00000000-0005-0000-0000-0000E7110000}"/>
    <cellStyle name="Título 4 38" xfId="4580" xr:uid="{00000000-0005-0000-0000-0000E8110000}"/>
    <cellStyle name="Título 4 39" xfId="4581" xr:uid="{00000000-0005-0000-0000-0000E9110000}"/>
    <cellStyle name="Título 4 4" xfId="4582" xr:uid="{00000000-0005-0000-0000-0000EA110000}"/>
    <cellStyle name="Título 4 40" xfId="4583" xr:uid="{00000000-0005-0000-0000-0000EB110000}"/>
    <cellStyle name="Título 4 41" xfId="4584" xr:uid="{00000000-0005-0000-0000-0000EC110000}"/>
    <cellStyle name="Título 4 42" xfId="4585" xr:uid="{00000000-0005-0000-0000-0000ED110000}"/>
    <cellStyle name="Título 4 43" xfId="4586" xr:uid="{00000000-0005-0000-0000-0000EE110000}"/>
    <cellStyle name="Título 4 44" xfId="4587" xr:uid="{00000000-0005-0000-0000-0000EF110000}"/>
    <cellStyle name="Título 4 45" xfId="4588" xr:uid="{00000000-0005-0000-0000-0000F0110000}"/>
    <cellStyle name="Título 4 46" xfId="4589" xr:uid="{00000000-0005-0000-0000-0000F1110000}"/>
    <cellStyle name="Título 4 47" xfId="4590" xr:uid="{00000000-0005-0000-0000-0000F2110000}"/>
    <cellStyle name="Título 4 48" xfId="4591" xr:uid="{00000000-0005-0000-0000-0000F3110000}"/>
    <cellStyle name="Título 4 49" xfId="4592" xr:uid="{00000000-0005-0000-0000-0000F4110000}"/>
    <cellStyle name="Título 4 5" xfId="4593" xr:uid="{00000000-0005-0000-0000-0000F5110000}"/>
    <cellStyle name="Título 4 50" xfId="4594" xr:uid="{00000000-0005-0000-0000-0000F6110000}"/>
    <cellStyle name="Título 4 51" xfId="4595" xr:uid="{00000000-0005-0000-0000-0000F7110000}"/>
    <cellStyle name="Título 4 52" xfId="4596" xr:uid="{00000000-0005-0000-0000-0000F8110000}"/>
    <cellStyle name="Título 4 53" xfId="4597" xr:uid="{00000000-0005-0000-0000-0000F9110000}"/>
    <cellStyle name="Título 4 54" xfId="4598" xr:uid="{00000000-0005-0000-0000-0000FA110000}"/>
    <cellStyle name="Título 4 6" xfId="4599" xr:uid="{00000000-0005-0000-0000-0000FB110000}"/>
    <cellStyle name="Título 4 7" xfId="4600" xr:uid="{00000000-0005-0000-0000-0000FC110000}"/>
    <cellStyle name="Título 4 8" xfId="4601" xr:uid="{00000000-0005-0000-0000-0000FD110000}"/>
    <cellStyle name="Título 4 9" xfId="4602" xr:uid="{00000000-0005-0000-0000-0000FE110000}"/>
    <cellStyle name="Título 40" xfId="4603" xr:uid="{00000000-0005-0000-0000-0000FF110000}"/>
    <cellStyle name="Título 41" xfId="4604" xr:uid="{00000000-0005-0000-0000-000000120000}"/>
    <cellStyle name="Título 42" xfId="4605" xr:uid="{00000000-0005-0000-0000-000001120000}"/>
    <cellStyle name="Título 43" xfId="4606" xr:uid="{00000000-0005-0000-0000-000002120000}"/>
    <cellStyle name="Título 44" xfId="4607" xr:uid="{00000000-0005-0000-0000-000003120000}"/>
    <cellStyle name="Título 45" xfId="4608" xr:uid="{00000000-0005-0000-0000-000004120000}"/>
    <cellStyle name="Título 46" xfId="4609" xr:uid="{00000000-0005-0000-0000-000005120000}"/>
    <cellStyle name="Título 47" xfId="4610" xr:uid="{00000000-0005-0000-0000-000006120000}"/>
    <cellStyle name="Título 48" xfId="4611" xr:uid="{00000000-0005-0000-0000-000007120000}"/>
    <cellStyle name="Título 49" xfId="4612" xr:uid="{00000000-0005-0000-0000-000008120000}"/>
    <cellStyle name="Título 5" xfId="4613" xr:uid="{00000000-0005-0000-0000-000009120000}"/>
    <cellStyle name="Título 5 10" xfId="4614" xr:uid="{00000000-0005-0000-0000-00000A120000}"/>
    <cellStyle name="Título 5 11" xfId="4615" xr:uid="{00000000-0005-0000-0000-00000B120000}"/>
    <cellStyle name="Título 5 12" xfId="4616" xr:uid="{00000000-0005-0000-0000-00000C120000}"/>
    <cellStyle name="Título 5 13" xfId="4617" xr:uid="{00000000-0005-0000-0000-00000D120000}"/>
    <cellStyle name="Título 5 14" xfId="4618" xr:uid="{00000000-0005-0000-0000-00000E120000}"/>
    <cellStyle name="Título 5 15" xfId="4619" xr:uid="{00000000-0005-0000-0000-00000F120000}"/>
    <cellStyle name="Título 5 16" xfId="4620" xr:uid="{00000000-0005-0000-0000-000010120000}"/>
    <cellStyle name="Título 5 16 2" xfId="4621" xr:uid="{00000000-0005-0000-0000-000011120000}"/>
    <cellStyle name="Título 5 17" xfId="4622" xr:uid="{00000000-0005-0000-0000-000012120000}"/>
    <cellStyle name="Título 5 18" xfId="4623" xr:uid="{00000000-0005-0000-0000-000013120000}"/>
    <cellStyle name="Título 5 19" xfId="4624" xr:uid="{00000000-0005-0000-0000-000014120000}"/>
    <cellStyle name="Título 5 2" xfId="4625" xr:uid="{00000000-0005-0000-0000-000015120000}"/>
    <cellStyle name="Título 5 20" xfId="4626" xr:uid="{00000000-0005-0000-0000-000016120000}"/>
    <cellStyle name="Título 5 3" xfId="4627" xr:uid="{00000000-0005-0000-0000-000017120000}"/>
    <cellStyle name="Título 5 4" xfId="4628" xr:uid="{00000000-0005-0000-0000-000018120000}"/>
    <cellStyle name="Título 5 5" xfId="4629" xr:uid="{00000000-0005-0000-0000-000019120000}"/>
    <cellStyle name="Título 5 6" xfId="4630" xr:uid="{00000000-0005-0000-0000-00001A120000}"/>
    <cellStyle name="Título 5 7" xfId="4631" xr:uid="{00000000-0005-0000-0000-00001B120000}"/>
    <cellStyle name="Título 5 8" xfId="4632" xr:uid="{00000000-0005-0000-0000-00001C120000}"/>
    <cellStyle name="Título 5 9" xfId="4633" xr:uid="{00000000-0005-0000-0000-00001D120000}"/>
    <cellStyle name="Título 50" xfId="4634" xr:uid="{00000000-0005-0000-0000-00001E120000}"/>
    <cellStyle name="Título 51" xfId="4635" xr:uid="{00000000-0005-0000-0000-00001F120000}"/>
    <cellStyle name="Título 52" xfId="4636" xr:uid="{00000000-0005-0000-0000-000020120000}"/>
    <cellStyle name="Título 53" xfId="4637" xr:uid="{00000000-0005-0000-0000-000021120000}"/>
    <cellStyle name="Título 54" xfId="4638" xr:uid="{00000000-0005-0000-0000-000022120000}"/>
    <cellStyle name="Título 55" xfId="4639" xr:uid="{00000000-0005-0000-0000-000023120000}"/>
    <cellStyle name="Título 56" xfId="4640" xr:uid="{00000000-0005-0000-0000-000024120000}"/>
    <cellStyle name="Título 57" xfId="4641" xr:uid="{00000000-0005-0000-0000-000025120000}"/>
    <cellStyle name="Título 58" xfId="4642" xr:uid="{00000000-0005-0000-0000-000026120000}"/>
    <cellStyle name="Título 6" xfId="4643" xr:uid="{00000000-0005-0000-0000-000027120000}"/>
    <cellStyle name="Título 7" xfId="4644" xr:uid="{00000000-0005-0000-0000-000028120000}"/>
    <cellStyle name="Título 8" xfId="4645" xr:uid="{00000000-0005-0000-0000-000029120000}"/>
    <cellStyle name="Título 9" xfId="4646" xr:uid="{00000000-0005-0000-0000-00002A120000}"/>
    <cellStyle name="Total 10" xfId="4647" xr:uid="{00000000-0005-0000-0000-00002B120000}"/>
    <cellStyle name="Total 11" xfId="4648" xr:uid="{00000000-0005-0000-0000-00002C120000}"/>
    <cellStyle name="Total 12" xfId="4649" xr:uid="{00000000-0005-0000-0000-00002D120000}"/>
    <cellStyle name="Total 13" xfId="4650" xr:uid="{00000000-0005-0000-0000-00002E120000}"/>
    <cellStyle name="Total 14" xfId="4651" xr:uid="{00000000-0005-0000-0000-00002F120000}"/>
    <cellStyle name="Total 15" xfId="4652" xr:uid="{00000000-0005-0000-0000-000030120000}"/>
    <cellStyle name="Total 16" xfId="4653" xr:uid="{00000000-0005-0000-0000-000031120000}"/>
    <cellStyle name="Total 17" xfId="4654" xr:uid="{00000000-0005-0000-0000-000032120000}"/>
    <cellStyle name="Total 18" xfId="4655" xr:uid="{00000000-0005-0000-0000-000033120000}"/>
    <cellStyle name="Total 19" xfId="4656" xr:uid="{00000000-0005-0000-0000-000034120000}"/>
    <cellStyle name="Total 2" xfId="4657" xr:uid="{00000000-0005-0000-0000-000035120000}"/>
    <cellStyle name="Total 2 2" xfId="4658" xr:uid="{00000000-0005-0000-0000-000036120000}"/>
    <cellStyle name="Total 2 3" xfId="4659" xr:uid="{00000000-0005-0000-0000-000037120000}"/>
    <cellStyle name="Total 2 4" xfId="4660" xr:uid="{00000000-0005-0000-0000-000038120000}"/>
    <cellStyle name="Total 2 5" xfId="4661" xr:uid="{00000000-0005-0000-0000-000039120000}"/>
    <cellStyle name="Total 2 6" xfId="4662" xr:uid="{00000000-0005-0000-0000-00003A120000}"/>
    <cellStyle name="Total 2 7" xfId="4663" xr:uid="{00000000-0005-0000-0000-00003B120000}"/>
    <cellStyle name="Total 20" xfId="4664" xr:uid="{00000000-0005-0000-0000-00003C120000}"/>
    <cellStyle name="Total 21" xfId="4665" xr:uid="{00000000-0005-0000-0000-00003D120000}"/>
    <cellStyle name="Total 22" xfId="4666" xr:uid="{00000000-0005-0000-0000-00003E120000}"/>
    <cellStyle name="Total 23" xfId="4667" xr:uid="{00000000-0005-0000-0000-00003F120000}"/>
    <cellStyle name="Total 24" xfId="4668" xr:uid="{00000000-0005-0000-0000-000040120000}"/>
    <cellStyle name="Total 25" xfId="4669" xr:uid="{00000000-0005-0000-0000-000041120000}"/>
    <cellStyle name="Total 26" xfId="4670" xr:uid="{00000000-0005-0000-0000-000042120000}"/>
    <cellStyle name="Total 27" xfId="4671" xr:uid="{00000000-0005-0000-0000-000043120000}"/>
    <cellStyle name="Total 28" xfId="4672" xr:uid="{00000000-0005-0000-0000-000044120000}"/>
    <cellStyle name="Total 29" xfId="4673" xr:uid="{00000000-0005-0000-0000-000045120000}"/>
    <cellStyle name="Total 3" xfId="4674" xr:uid="{00000000-0005-0000-0000-000046120000}"/>
    <cellStyle name="Total 30" xfId="4675" xr:uid="{00000000-0005-0000-0000-000047120000}"/>
    <cellStyle name="Total 31" xfId="4676" xr:uid="{00000000-0005-0000-0000-000048120000}"/>
    <cellStyle name="Total 32" xfId="4677" xr:uid="{00000000-0005-0000-0000-000049120000}"/>
    <cellStyle name="Total 33" xfId="4678" xr:uid="{00000000-0005-0000-0000-00004A120000}"/>
    <cellStyle name="Total 34" xfId="4679" xr:uid="{00000000-0005-0000-0000-00004B120000}"/>
    <cellStyle name="Total 35" xfId="4680" xr:uid="{00000000-0005-0000-0000-00004C120000}"/>
    <cellStyle name="Total 36" xfId="4681" xr:uid="{00000000-0005-0000-0000-00004D120000}"/>
    <cellStyle name="Total 37" xfId="4682" xr:uid="{00000000-0005-0000-0000-00004E120000}"/>
    <cellStyle name="Total 37 2" xfId="4683" xr:uid="{00000000-0005-0000-0000-00004F120000}"/>
    <cellStyle name="Total 37 3" xfId="4684" xr:uid="{00000000-0005-0000-0000-000050120000}"/>
    <cellStyle name="Total 37 4" xfId="4685" xr:uid="{00000000-0005-0000-0000-000051120000}"/>
    <cellStyle name="Total 37 5" xfId="4686" xr:uid="{00000000-0005-0000-0000-000052120000}"/>
    <cellStyle name="Total 37 6" xfId="4687" xr:uid="{00000000-0005-0000-0000-000053120000}"/>
    <cellStyle name="Total 38" xfId="4688" xr:uid="{00000000-0005-0000-0000-000054120000}"/>
    <cellStyle name="Total 38 2" xfId="4689" xr:uid="{00000000-0005-0000-0000-000055120000}"/>
    <cellStyle name="Total 38 3" xfId="4690" xr:uid="{00000000-0005-0000-0000-000056120000}"/>
    <cellStyle name="Total 38 4" xfId="4691" xr:uid="{00000000-0005-0000-0000-000057120000}"/>
    <cellStyle name="Total 38 5" xfId="4692" xr:uid="{00000000-0005-0000-0000-000058120000}"/>
    <cellStyle name="Total 38 6" xfId="4693" xr:uid="{00000000-0005-0000-0000-000059120000}"/>
    <cellStyle name="Total 39" xfId="4694" xr:uid="{00000000-0005-0000-0000-00005A120000}"/>
    <cellStyle name="Total 39 2" xfId="4695" xr:uid="{00000000-0005-0000-0000-00005B120000}"/>
    <cellStyle name="Total 39 3" xfId="4696" xr:uid="{00000000-0005-0000-0000-00005C120000}"/>
    <cellStyle name="Total 39 4" xfId="4697" xr:uid="{00000000-0005-0000-0000-00005D120000}"/>
    <cellStyle name="Total 39 5" xfId="4698" xr:uid="{00000000-0005-0000-0000-00005E120000}"/>
    <cellStyle name="Total 39 6" xfId="4699" xr:uid="{00000000-0005-0000-0000-00005F120000}"/>
    <cellStyle name="Total 4" xfId="4700" xr:uid="{00000000-0005-0000-0000-000060120000}"/>
    <cellStyle name="Total 4 2" xfId="4701" xr:uid="{00000000-0005-0000-0000-000061120000}"/>
    <cellStyle name="Total 4 3" xfId="4702" xr:uid="{00000000-0005-0000-0000-000062120000}"/>
    <cellStyle name="Total 4 4" xfId="4703" xr:uid="{00000000-0005-0000-0000-000063120000}"/>
    <cellStyle name="Total 4 5" xfId="4704" xr:uid="{00000000-0005-0000-0000-000064120000}"/>
    <cellStyle name="Total 4 6" xfId="4705" xr:uid="{00000000-0005-0000-0000-000065120000}"/>
    <cellStyle name="Total 40" xfId="4706" xr:uid="{00000000-0005-0000-0000-000066120000}"/>
    <cellStyle name="Total 40 2" xfId="4707" xr:uid="{00000000-0005-0000-0000-000067120000}"/>
    <cellStyle name="Total 40 3" xfId="4708" xr:uid="{00000000-0005-0000-0000-000068120000}"/>
    <cellStyle name="Total 40 4" xfId="4709" xr:uid="{00000000-0005-0000-0000-000069120000}"/>
    <cellStyle name="Total 40 5" xfId="4710" xr:uid="{00000000-0005-0000-0000-00006A120000}"/>
    <cellStyle name="Total 40 6" xfId="4711" xr:uid="{00000000-0005-0000-0000-00006B120000}"/>
    <cellStyle name="Total 41" xfId="4712" xr:uid="{00000000-0005-0000-0000-00006C120000}"/>
    <cellStyle name="Total 41 2" xfId="4713" xr:uid="{00000000-0005-0000-0000-00006D120000}"/>
    <cellStyle name="Total 41 3" xfId="4714" xr:uid="{00000000-0005-0000-0000-00006E120000}"/>
    <cellStyle name="Total 41 4" xfId="4715" xr:uid="{00000000-0005-0000-0000-00006F120000}"/>
    <cellStyle name="Total 41 5" xfId="4716" xr:uid="{00000000-0005-0000-0000-000070120000}"/>
    <cellStyle name="Total 41 6" xfId="4717" xr:uid="{00000000-0005-0000-0000-000071120000}"/>
    <cellStyle name="Total 42" xfId="4718" xr:uid="{00000000-0005-0000-0000-000072120000}"/>
    <cellStyle name="Total 42 2" xfId="4719" xr:uid="{00000000-0005-0000-0000-000073120000}"/>
    <cellStyle name="Total 42 3" xfId="4720" xr:uid="{00000000-0005-0000-0000-000074120000}"/>
    <cellStyle name="Total 42 4" xfId="4721" xr:uid="{00000000-0005-0000-0000-000075120000}"/>
    <cellStyle name="Total 42 5" xfId="4722" xr:uid="{00000000-0005-0000-0000-000076120000}"/>
    <cellStyle name="Total 42 6" xfId="4723" xr:uid="{00000000-0005-0000-0000-000077120000}"/>
    <cellStyle name="Total 43" xfId="4724" xr:uid="{00000000-0005-0000-0000-000078120000}"/>
    <cellStyle name="Total 43 2" xfId="4725" xr:uid="{00000000-0005-0000-0000-000079120000}"/>
    <cellStyle name="Total 43 3" xfId="4726" xr:uid="{00000000-0005-0000-0000-00007A120000}"/>
    <cellStyle name="Total 43 4" xfId="4727" xr:uid="{00000000-0005-0000-0000-00007B120000}"/>
    <cellStyle name="Total 43 5" xfId="4728" xr:uid="{00000000-0005-0000-0000-00007C120000}"/>
    <cellStyle name="Total 43 6" xfId="4729" xr:uid="{00000000-0005-0000-0000-00007D120000}"/>
    <cellStyle name="Total 44" xfId="4730" xr:uid="{00000000-0005-0000-0000-00007E120000}"/>
    <cellStyle name="Total 44 2" xfId="4731" xr:uid="{00000000-0005-0000-0000-00007F120000}"/>
    <cellStyle name="Total 44 3" xfId="4732" xr:uid="{00000000-0005-0000-0000-000080120000}"/>
    <cellStyle name="Total 44 4" xfId="4733" xr:uid="{00000000-0005-0000-0000-000081120000}"/>
    <cellStyle name="Total 44 5" xfId="4734" xr:uid="{00000000-0005-0000-0000-000082120000}"/>
    <cellStyle name="Total 44 6" xfId="4735" xr:uid="{00000000-0005-0000-0000-000083120000}"/>
    <cellStyle name="Total 45" xfId="4736" xr:uid="{00000000-0005-0000-0000-000084120000}"/>
    <cellStyle name="Total 45 2" xfId="4737" xr:uid="{00000000-0005-0000-0000-000085120000}"/>
    <cellStyle name="Total 45 3" xfId="4738" xr:uid="{00000000-0005-0000-0000-000086120000}"/>
    <cellStyle name="Total 45 4" xfId="4739" xr:uid="{00000000-0005-0000-0000-000087120000}"/>
    <cellStyle name="Total 45 5" xfId="4740" xr:uid="{00000000-0005-0000-0000-000088120000}"/>
    <cellStyle name="Total 45 6" xfId="4741" xr:uid="{00000000-0005-0000-0000-000089120000}"/>
    <cellStyle name="Total 46" xfId="4742" xr:uid="{00000000-0005-0000-0000-00008A120000}"/>
    <cellStyle name="Total 46 2" xfId="4743" xr:uid="{00000000-0005-0000-0000-00008B120000}"/>
    <cellStyle name="Total 46 3" xfId="4744" xr:uid="{00000000-0005-0000-0000-00008C120000}"/>
    <cellStyle name="Total 46 4" xfId="4745" xr:uid="{00000000-0005-0000-0000-00008D120000}"/>
    <cellStyle name="Total 46 5" xfId="4746" xr:uid="{00000000-0005-0000-0000-00008E120000}"/>
    <cellStyle name="Total 46 6" xfId="4747" xr:uid="{00000000-0005-0000-0000-00008F120000}"/>
    <cellStyle name="Total 47" xfId="4748" xr:uid="{00000000-0005-0000-0000-000090120000}"/>
    <cellStyle name="Total 47 2" xfId="4749" xr:uid="{00000000-0005-0000-0000-000091120000}"/>
    <cellStyle name="Total 47 3" xfId="4750" xr:uid="{00000000-0005-0000-0000-000092120000}"/>
    <cellStyle name="Total 47 4" xfId="4751" xr:uid="{00000000-0005-0000-0000-000093120000}"/>
    <cellStyle name="Total 47 5" xfId="4752" xr:uid="{00000000-0005-0000-0000-000094120000}"/>
    <cellStyle name="Total 47 6" xfId="4753" xr:uid="{00000000-0005-0000-0000-000095120000}"/>
    <cellStyle name="Total 48" xfId="4754" xr:uid="{00000000-0005-0000-0000-000096120000}"/>
    <cellStyle name="Total 48 2" xfId="4755" xr:uid="{00000000-0005-0000-0000-000097120000}"/>
    <cellStyle name="Total 48 3" xfId="4756" xr:uid="{00000000-0005-0000-0000-000098120000}"/>
    <cellStyle name="Total 48 4" xfId="4757" xr:uid="{00000000-0005-0000-0000-000099120000}"/>
    <cellStyle name="Total 48 5" xfId="4758" xr:uid="{00000000-0005-0000-0000-00009A120000}"/>
    <cellStyle name="Total 48 6" xfId="4759" xr:uid="{00000000-0005-0000-0000-00009B120000}"/>
    <cellStyle name="Total 49" xfId="4760" xr:uid="{00000000-0005-0000-0000-00009C120000}"/>
    <cellStyle name="Total 49 2" xfId="4761" xr:uid="{00000000-0005-0000-0000-00009D120000}"/>
    <cellStyle name="Total 49 3" xfId="4762" xr:uid="{00000000-0005-0000-0000-00009E120000}"/>
    <cellStyle name="Total 49 4" xfId="4763" xr:uid="{00000000-0005-0000-0000-00009F120000}"/>
    <cellStyle name="Total 49 5" xfId="4764" xr:uid="{00000000-0005-0000-0000-0000A0120000}"/>
    <cellStyle name="Total 49 6" xfId="4765" xr:uid="{00000000-0005-0000-0000-0000A1120000}"/>
    <cellStyle name="Total 5" xfId="4766" xr:uid="{00000000-0005-0000-0000-0000A2120000}"/>
    <cellStyle name="Total 5 2" xfId="4767" xr:uid="{00000000-0005-0000-0000-0000A3120000}"/>
    <cellStyle name="Total 5 3" xfId="4768" xr:uid="{00000000-0005-0000-0000-0000A4120000}"/>
    <cellStyle name="Total 5 4" xfId="4769" xr:uid="{00000000-0005-0000-0000-0000A5120000}"/>
    <cellStyle name="Total 5 5" xfId="4770" xr:uid="{00000000-0005-0000-0000-0000A6120000}"/>
    <cellStyle name="Total 5 6" xfId="4771" xr:uid="{00000000-0005-0000-0000-0000A7120000}"/>
    <cellStyle name="Total 50" xfId="4772" xr:uid="{00000000-0005-0000-0000-0000A8120000}"/>
    <cellStyle name="Total 51" xfId="4773" xr:uid="{00000000-0005-0000-0000-0000A9120000}"/>
    <cellStyle name="Total 52" xfId="4774" xr:uid="{00000000-0005-0000-0000-0000AA120000}"/>
    <cellStyle name="Total 53" xfId="4775" xr:uid="{00000000-0005-0000-0000-0000AB120000}"/>
    <cellStyle name="Total 54" xfId="4776" xr:uid="{00000000-0005-0000-0000-0000AC120000}"/>
    <cellStyle name="Total 6" xfId="4777" xr:uid="{00000000-0005-0000-0000-0000AD120000}"/>
    <cellStyle name="Total 6 2" xfId="4778" xr:uid="{00000000-0005-0000-0000-0000AE120000}"/>
    <cellStyle name="Total 6 3" xfId="4779" xr:uid="{00000000-0005-0000-0000-0000AF120000}"/>
    <cellStyle name="Total 6 4" xfId="4780" xr:uid="{00000000-0005-0000-0000-0000B0120000}"/>
    <cellStyle name="Total 6 5" xfId="4781" xr:uid="{00000000-0005-0000-0000-0000B1120000}"/>
    <cellStyle name="Total 6 6" xfId="4782" xr:uid="{00000000-0005-0000-0000-0000B2120000}"/>
    <cellStyle name="Total 7" xfId="4783" xr:uid="{00000000-0005-0000-0000-0000B3120000}"/>
    <cellStyle name="Total 7 2" xfId="4784" xr:uid="{00000000-0005-0000-0000-0000B4120000}"/>
    <cellStyle name="Total 7 3" xfId="4785" xr:uid="{00000000-0005-0000-0000-0000B5120000}"/>
    <cellStyle name="Total 7 4" xfId="4786" xr:uid="{00000000-0005-0000-0000-0000B6120000}"/>
    <cellStyle name="Total 7 5" xfId="4787" xr:uid="{00000000-0005-0000-0000-0000B7120000}"/>
    <cellStyle name="Total 7 6" xfId="4788" xr:uid="{00000000-0005-0000-0000-0000B8120000}"/>
    <cellStyle name="Total 8" xfId="4789" xr:uid="{00000000-0005-0000-0000-0000B9120000}"/>
    <cellStyle name="Total 8 2" xfId="4790" xr:uid="{00000000-0005-0000-0000-0000BA120000}"/>
    <cellStyle name="Total 8 3" xfId="4791" xr:uid="{00000000-0005-0000-0000-0000BB120000}"/>
    <cellStyle name="Total 8 4" xfId="4792" xr:uid="{00000000-0005-0000-0000-0000BC120000}"/>
    <cellStyle name="Total 8 5" xfId="4793" xr:uid="{00000000-0005-0000-0000-0000BD120000}"/>
    <cellStyle name="Total 8 6" xfId="4794" xr:uid="{00000000-0005-0000-0000-0000BE120000}"/>
    <cellStyle name="Total 9" xfId="4795" xr:uid="{00000000-0005-0000-0000-0000BF120000}"/>
    <cellStyle name="Total 9 2" xfId="4796" xr:uid="{00000000-0005-0000-0000-0000C0120000}"/>
    <cellStyle name="Total 9 3" xfId="4797" xr:uid="{00000000-0005-0000-0000-0000C1120000}"/>
    <cellStyle name="Total 9 4" xfId="4798" xr:uid="{00000000-0005-0000-0000-0000C2120000}"/>
    <cellStyle name="Total 9 5" xfId="4799" xr:uid="{00000000-0005-0000-0000-0000C3120000}"/>
    <cellStyle name="Total 9 6" xfId="4800" xr:uid="{00000000-0005-0000-0000-0000C4120000}"/>
    <cellStyle name="Vírgula" xfId="5177" builtinId="3"/>
    <cellStyle name="Vírgula 2" xfId="4801" xr:uid="{00000000-0005-0000-0000-0000C5120000}"/>
    <cellStyle name="Vírgula 2 10" xfId="4802" xr:uid="{00000000-0005-0000-0000-0000C6120000}"/>
    <cellStyle name="Vírgula 2 11" xfId="4803" xr:uid="{00000000-0005-0000-0000-0000C7120000}"/>
    <cellStyle name="Vírgula 2 12" xfId="4804" xr:uid="{00000000-0005-0000-0000-0000C8120000}"/>
    <cellStyle name="Vírgula 2 13" xfId="4805" xr:uid="{00000000-0005-0000-0000-0000C9120000}"/>
    <cellStyle name="Vírgula 2 14" xfId="4806" xr:uid="{00000000-0005-0000-0000-0000CA120000}"/>
    <cellStyle name="Vírgula 2 15" xfId="4807" xr:uid="{00000000-0005-0000-0000-0000CB120000}"/>
    <cellStyle name="Vírgula 2 2" xfId="4808" xr:uid="{00000000-0005-0000-0000-0000CC120000}"/>
    <cellStyle name="Vírgula 2 3" xfId="4809" xr:uid="{00000000-0005-0000-0000-0000CD120000}"/>
    <cellStyle name="Vírgula 2 4" xfId="4810" xr:uid="{00000000-0005-0000-0000-0000CE120000}"/>
    <cellStyle name="Vírgula 2 5" xfId="4811" xr:uid="{00000000-0005-0000-0000-0000CF120000}"/>
    <cellStyle name="Vírgula 2 6" xfId="4812" xr:uid="{00000000-0005-0000-0000-0000D0120000}"/>
    <cellStyle name="Vírgula 2 7" xfId="4813" xr:uid="{00000000-0005-0000-0000-0000D1120000}"/>
    <cellStyle name="Vírgula 2 8" xfId="4814" xr:uid="{00000000-0005-0000-0000-0000D2120000}"/>
    <cellStyle name="Vírgula 2 9" xfId="4815" xr:uid="{00000000-0005-0000-0000-0000D3120000}"/>
    <cellStyle name="Vírgula 3" xfId="4816" xr:uid="{00000000-0005-0000-0000-0000D4120000}"/>
    <cellStyle name="Vírgula 3 10" xfId="4817" xr:uid="{00000000-0005-0000-0000-0000D5120000}"/>
    <cellStyle name="Vírgula 3 11" xfId="4818" xr:uid="{00000000-0005-0000-0000-0000D6120000}"/>
    <cellStyle name="Vírgula 3 12" xfId="4819" xr:uid="{00000000-0005-0000-0000-0000D7120000}"/>
    <cellStyle name="Vírgula 3 13" xfId="4820" xr:uid="{00000000-0005-0000-0000-0000D8120000}"/>
    <cellStyle name="Vírgula 3 14" xfId="4821" xr:uid="{00000000-0005-0000-0000-0000D9120000}"/>
    <cellStyle name="Vírgula 3 15" xfId="4822" xr:uid="{00000000-0005-0000-0000-0000DA120000}"/>
    <cellStyle name="Vírgula 3 2" xfId="4823" xr:uid="{00000000-0005-0000-0000-0000DB120000}"/>
    <cellStyle name="Vírgula 3 3" xfId="4824" xr:uid="{00000000-0005-0000-0000-0000DC120000}"/>
    <cellStyle name="Vírgula 3 4" xfId="4825" xr:uid="{00000000-0005-0000-0000-0000DD120000}"/>
    <cellStyle name="Vírgula 3 5" xfId="4826" xr:uid="{00000000-0005-0000-0000-0000DE120000}"/>
    <cellStyle name="Vírgula 3 6" xfId="4827" xr:uid="{00000000-0005-0000-0000-0000DF120000}"/>
    <cellStyle name="Vírgula 3 7" xfId="4828" xr:uid="{00000000-0005-0000-0000-0000E0120000}"/>
    <cellStyle name="Vírgula 3 8" xfId="4829" xr:uid="{00000000-0005-0000-0000-0000E1120000}"/>
    <cellStyle name="Vírgula 3 9" xfId="4830" xr:uid="{00000000-0005-0000-0000-0000E2120000}"/>
    <cellStyle name="Warning" xfId="4831" xr:uid="{00000000-0005-0000-0000-0000E3120000}"/>
    <cellStyle name="Warning 10" xfId="4832" xr:uid="{00000000-0005-0000-0000-0000E4120000}"/>
    <cellStyle name="Warning 10 2" xfId="4833" xr:uid="{00000000-0005-0000-0000-0000E5120000}"/>
    <cellStyle name="Warning 10 3" xfId="4834" xr:uid="{00000000-0005-0000-0000-0000E6120000}"/>
    <cellStyle name="Warning 10 4" xfId="4835" xr:uid="{00000000-0005-0000-0000-0000E7120000}"/>
    <cellStyle name="Warning 10 5" xfId="4836" xr:uid="{00000000-0005-0000-0000-0000E8120000}"/>
    <cellStyle name="Warning 10 6" xfId="4837" xr:uid="{00000000-0005-0000-0000-0000E9120000}"/>
    <cellStyle name="Warning 11" xfId="4838" xr:uid="{00000000-0005-0000-0000-0000EA120000}"/>
    <cellStyle name="Warning 11 2" xfId="4839" xr:uid="{00000000-0005-0000-0000-0000EB120000}"/>
    <cellStyle name="Warning 11 3" xfId="4840" xr:uid="{00000000-0005-0000-0000-0000EC120000}"/>
    <cellStyle name="Warning 11 4" xfId="4841" xr:uid="{00000000-0005-0000-0000-0000ED120000}"/>
    <cellStyle name="Warning 11 5" xfId="4842" xr:uid="{00000000-0005-0000-0000-0000EE120000}"/>
    <cellStyle name="Warning 11 6" xfId="4843" xr:uid="{00000000-0005-0000-0000-0000EF120000}"/>
    <cellStyle name="Warning 12" xfId="4844" xr:uid="{00000000-0005-0000-0000-0000F0120000}"/>
    <cellStyle name="Warning 12 2" xfId="4845" xr:uid="{00000000-0005-0000-0000-0000F1120000}"/>
    <cellStyle name="Warning 12 3" xfId="4846" xr:uid="{00000000-0005-0000-0000-0000F2120000}"/>
    <cellStyle name="Warning 12 4" xfId="4847" xr:uid="{00000000-0005-0000-0000-0000F3120000}"/>
    <cellStyle name="Warning 12 5" xfId="4848" xr:uid="{00000000-0005-0000-0000-0000F4120000}"/>
    <cellStyle name="Warning 12 6" xfId="4849" xr:uid="{00000000-0005-0000-0000-0000F5120000}"/>
    <cellStyle name="Warning 13" xfId="4850" xr:uid="{00000000-0005-0000-0000-0000F6120000}"/>
    <cellStyle name="Warning 13 2" xfId="4851" xr:uid="{00000000-0005-0000-0000-0000F7120000}"/>
    <cellStyle name="Warning 13 3" xfId="4852" xr:uid="{00000000-0005-0000-0000-0000F8120000}"/>
    <cellStyle name="Warning 13 4" xfId="4853" xr:uid="{00000000-0005-0000-0000-0000F9120000}"/>
    <cellStyle name="Warning 13 5" xfId="4854" xr:uid="{00000000-0005-0000-0000-0000FA120000}"/>
    <cellStyle name="Warning 13 6" xfId="4855" xr:uid="{00000000-0005-0000-0000-0000FB120000}"/>
    <cellStyle name="Warning 14" xfId="4856" xr:uid="{00000000-0005-0000-0000-0000FC120000}"/>
    <cellStyle name="Warning 14 2" xfId="4857" xr:uid="{00000000-0005-0000-0000-0000FD120000}"/>
    <cellStyle name="Warning 14 3" xfId="4858" xr:uid="{00000000-0005-0000-0000-0000FE120000}"/>
    <cellStyle name="Warning 14 4" xfId="4859" xr:uid="{00000000-0005-0000-0000-0000FF120000}"/>
    <cellStyle name="Warning 14 5" xfId="4860" xr:uid="{00000000-0005-0000-0000-000000130000}"/>
    <cellStyle name="Warning 14 6" xfId="4861" xr:uid="{00000000-0005-0000-0000-000001130000}"/>
    <cellStyle name="Warning 15" xfId="4862" xr:uid="{00000000-0005-0000-0000-000002130000}"/>
    <cellStyle name="Warning 15 2" xfId="4863" xr:uid="{00000000-0005-0000-0000-000003130000}"/>
    <cellStyle name="Warning 15 3" xfId="4864" xr:uid="{00000000-0005-0000-0000-000004130000}"/>
    <cellStyle name="Warning 15 4" xfId="4865" xr:uid="{00000000-0005-0000-0000-000005130000}"/>
    <cellStyle name="Warning 15 5" xfId="4866" xr:uid="{00000000-0005-0000-0000-000006130000}"/>
    <cellStyle name="Warning 15 6" xfId="4867" xr:uid="{00000000-0005-0000-0000-000007130000}"/>
    <cellStyle name="Warning 16" xfId="4868" xr:uid="{00000000-0005-0000-0000-000008130000}"/>
    <cellStyle name="Warning 16 2" xfId="4869" xr:uid="{00000000-0005-0000-0000-000009130000}"/>
    <cellStyle name="Warning 16 3" xfId="4870" xr:uid="{00000000-0005-0000-0000-00000A130000}"/>
    <cellStyle name="Warning 16 4" xfId="4871" xr:uid="{00000000-0005-0000-0000-00000B130000}"/>
    <cellStyle name="Warning 16 5" xfId="4872" xr:uid="{00000000-0005-0000-0000-00000C130000}"/>
    <cellStyle name="Warning 16 6" xfId="4873" xr:uid="{00000000-0005-0000-0000-00000D130000}"/>
    <cellStyle name="Warning 17" xfId="4874" xr:uid="{00000000-0005-0000-0000-00000E130000}"/>
    <cellStyle name="Warning 17 2" xfId="4875" xr:uid="{00000000-0005-0000-0000-00000F130000}"/>
    <cellStyle name="Warning 17 3" xfId="4876" xr:uid="{00000000-0005-0000-0000-000010130000}"/>
    <cellStyle name="Warning 17 4" xfId="4877" xr:uid="{00000000-0005-0000-0000-000011130000}"/>
    <cellStyle name="Warning 17 5" xfId="4878" xr:uid="{00000000-0005-0000-0000-000012130000}"/>
    <cellStyle name="Warning 17 6" xfId="4879" xr:uid="{00000000-0005-0000-0000-000013130000}"/>
    <cellStyle name="Warning 18" xfId="4880" xr:uid="{00000000-0005-0000-0000-000014130000}"/>
    <cellStyle name="Warning 18 2" xfId="4881" xr:uid="{00000000-0005-0000-0000-000015130000}"/>
    <cellStyle name="Warning 18 3" xfId="4882" xr:uid="{00000000-0005-0000-0000-000016130000}"/>
    <cellStyle name="Warning 18 4" xfId="4883" xr:uid="{00000000-0005-0000-0000-000017130000}"/>
    <cellStyle name="Warning 18 5" xfId="4884" xr:uid="{00000000-0005-0000-0000-000018130000}"/>
    <cellStyle name="Warning 18 6" xfId="4885" xr:uid="{00000000-0005-0000-0000-000019130000}"/>
    <cellStyle name="Warning 19" xfId="4886" xr:uid="{00000000-0005-0000-0000-00001A130000}"/>
    <cellStyle name="Warning 19 2" xfId="4887" xr:uid="{00000000-0005-0000-0000-00001B130000}"/>
    <cellStyle name="Warning 19 3" xfId="4888" xr:uid="{00000000-0005-0000-0000-00001C130000}"/>
    <cellStyle name="Warning 19 4" xfId="4889" xr:uid="{00000000-0005-0000-0000-00001D130000}"/>
    <cellStyle name="Warning 19 5" xfId="4890" xr:uid="{00000000-0005-0000-0000-00001E130000}"/>
    <cellStyle name="Warning 19 6" xfId="4891" xr:uid="{00000000-0005-0000-0000-00001F130000}"/>
    <cellStyle name="Warning 2" xfId="4892" xr:uid="{00000000-0005-0000-0000-000020130000}"/>
    <cellStyle name="Warning 2 10" xfId="4893" xr:uid="{00000000-0005-0000-0000-000021130000}"/>
    <cellStyle name="Warning 2 11" xfId="4894" xr:uid="{00000000-0005-0000-0000-000022130000}"/>
    <cellStyle name="Warning 2 12" xfId="4895" xr:uid="{00000000-0005-0000-0000-000023130000}"/>
    <cellStyle name="Warning 2 13" xfId="4896" xr:uid="{00000000-0005-0000-0000-000024130000}"/>
    <cellStyle name="Warning 2 14" xfId="4897" xr:uid="{00000000-0005-0000-0000-000025130000}"/>
    <cellStyle name="Warning 2 15" xfId="4898" xr:uid="{00000000-0005-0000-0000-000026130000}"/>
    <cellStyle name="Warning 2 2" xfId="4899" xr:uid="{00000000-0005-0000-0000-000027130000}"/>
    <cellStyle name="Warning 2 3" xfId="4900" xr:uid="{00000000-0005-0000-0000-000028130000}"/>
    <cellStyle name="Warning 2 4" xfId="4901" xr:uid="{00000000-0005-0000-0000-000029130000}"/>
    <cellStyle name="Warning 2 5" xfId="4902" xr:uid="{00000000-0005-0000-0000-00002A130000}"/>
    <cellStyle name="Warning 2 6" xfId="4903" xr:uid="{00000000-0005-0000-0000-00002B130000}"/>
    <cellStyle name="Warning 2 7" xfId="4904" xr:uid="{00000000-0005-0000-0000-00002C130000}"/>
    <cellStyle name="Warning 2 8" xfId="4905" xr:uid="{00000000-0005-0000-0000-00002D130000}"/>
    <cellStyle name="Warning 2 9" xfId="4906" xr:uid="{00000000-0005-0000-0000-00002E130000}"/>
    <cellStyle name="Warning 20" xfId="4907" xr:uid="{00000000-0005-0000-0000-00002F130000}"/>
    <cellStyle name="Warning 20 2" xfId="4908" xr:uid="{00000000-0005-0000-0000-000030130000}"/>
    <cellStyle name="Warning 20 3" xfId="4909" xr:uid="{00000000-0005-0000-0000-000031130000}"/>
    <cellStyle name="Warning 20 4" xfId="4910" xr:uid="{00000000-0005-0000-0000-000032130000}"/>
    <cellStyle name="Warning 20 5" xfId="4911" xr:uid="{00000000-0005-0000-0000-000033130000}"/>
    <cellStyle name="Warning 20 6" xfId="4912" xr:uid="{00000000-0005-0000-0000-000034130000}"/>
    <cellStyle name="Warning 21" xfId="4913" xr:uid="{00000000-0005-0000-0000-000035130000}"/>
    <cellStyle name="Warning 21 2" xfId="4914" xr:uid="{00000000-0005-0000-0000-000036130000}"/>
    <cellStyle name="Warning 21 3" xfId="4915" xr:uid="{00000000-0005-0000-0000-000037130000}"/>
    <cellStyle name="Warning 21 4" xfId="4916" xr:uid="{00000000-0005-0000-0000-000038130000}"/>
    <cellStyle name="Warning 21 5" xfId="4917" xr:uid="{00000000-0005-0000-0000-000039130000}"/>
    <cellStyle name="Warning 21 6" xfId="4918" xr:uid="{00000000-0005-0000-0000-00003A130000}"/>
    <cellStyle name="Warning 22" xfId="4919" xr:uid="{00000000-0005-0000-0000-00003B130000}"/>
    <cellStyle name="Warning 22 2" xfId="4920" xr:uid="{00000000-0005-0000-0000-00003C130000}"/>
    <cellStyle name="Warning 22 3" xfId="4921" xr:uid="{00000000-0005-0000-0000-00003D130000}"/>
    <cellStyle name="Warning 22 4" xfId="4922" xr:uid="{00000000-0005-0000-0000-00003E130000}"/>
    <cellStyle name="Warning 22 5" xfId="4923" xr:uid="{00000000-0005-0000-0000-00003F130000}"/>
    <cellStyle name="Warning 22 6" xfId="4924" xr:uid="{00000000-0005-0000-0000-000040130000}"/>
    <cellStyle name="Warning 23" xfId="4925" xr:uid="{00000000-0005-0000-0000-000041130000}"/>
    <cellStyle name="Warning 23 2" xfId="4926" xr:uid="{00000000-0005-0000-0000-000042130000}"/>
    <cellStyle name="Warning 23 3" xfId="4927" xr:uid="{00000000-0005-0000-0000-000043130000}"/>
    <cellStyle name="Warning 23 4" xfId="4928" xr:uid="{00000000-0005-0000-0000-000044130000}"/>
    <cellStyle name="Warning 23 5" xfId="4929" xr:uid="{00000000-0005-0000-0000-000045130000}"/>
    <cellStyle name="Warning 23 6" xfId="4930" xr:uid="{00000000-0005-0000-0000-000046130000}"/>
    <cellStyle name="Warning 24" xfId="4931" xr:uid="{00000000-0005-0000-0000-000047130000}"/>
    <cellStyle name="Warning 24 2" xfId="4932" xr:uid="{00000000-0005-0000-0000-000048130000}"/>
    <cellStyle name="Warning 24 3" xfId="4933" xr:uid="{00000000-0005-0000-0000-000049130000}"/>
    <cellStyle name="Warning 24 4" xfId="4934" xr:uid="{00000000-0005-0000-0000-00004A130000}"/>
    <cellStyle name="Warning 24 5" xfId="4935" xr:uid="{00000000-0005-0000-0000-00004B130000}"/>
    <cellStyle name="Warning 24 6" xfId="4936" xr:uid="{00000000-0005-0000-0000-00004C130000}"/>
    <cellStyle name="Warning 25" xfId="4937" xr:uid="{00000000-0005-0000-0000-00004D130000}"/>
    <cellStyle name="Warning 25 2" xfId="4938" xr:uid="{00000000-0005-0000-0000-00004E130000}"/>
    <cellStyle name="Warning 25 3" xfId="4939" xr:uid="{00000000-0005-0000-0000-00004F130000}"/>
    <cellStyle name="Warning 25 4" xfId="4940" xr:uid="{00000000-0005-0000-0000-000050130000}"/>
    <cellStyle name="Warning 25 5" xfId="4941" xr:uid="{00000000-0005-0000-0000-000051130000}"/>
    <cellStyle name="Warning 25 6" xfId="4942" xr:uid="{00000000-0005-0000-0000-000052130000}"/>
    <cellStyle name="Warning 26" xfId="4943" xr:uid="{00000000-0005-0000-0000-000053130000}"/>
    <cellStyle name="Warning 26 2" xfId="4944" xr:uid="{00000000-0005-0000-0000-000054130000}"/>
    <cellStyle name="Warning 26 3" xfId="4945" xr:uid="{00000000-0005-0000-0000-000055130000}"/>
    <cellStyle name="Warning 26 4" xfId="4946" xr:uid="{00000000-0005-0000-0000-000056130000}"/>
    <cellStyle name="Warning 26 5" xfId="4947" xr:uid="{00000000-0005-0000-0000-000057130000}"/>
    <cellStyle name="Warning 26 6" xfId="4948" xr:uid="{00000000-0005-0000-0000-000058130000}"/>
    <cellStyle name="Warning 27" xfId="4949" xr:uid="{00000000-0005-0000-0000-000059130000}"/>
    <cellStyle name="Warning 27 2" xfId="4950" xr:uid="{00000000-0005-0000-0000-00005A130000}"/>
    <cellStyle name="Warning 27 3" xfId="4951" xr:uid="{00000000-0005-0000-0000-00005B130000}"/>
    <cellStyle name="Warning 27 4" xfId="4952" xr:uid="{00000000-0005-0000-0000-00005C130000}"/>
    <cellStyle name="Warning 27 5" xfId="4953" xr:uid="{00000000-0005-0000-0000-00005D130000}"/>
    <cellStyle name="Warning 27 6" xfId="4954" xr:uid="{00000000-0005-0000-0000-00005E130000}"/>
    <cellStyle name="Warning 28" xfId="4955" xr:uid="{00000000-0005-0000-0000-00005F130000}"/>
    <cellStyle name="Warning 28 2" xfId="4956" xr:uid="{00000000-0005-0000-0000-000060130000}"/>
    <cellStyle name="Warning 28 3" xfId="4957" xr:uid="{00000000-0005-0000-0000-000061130000}"/>
    <cellStyle name="Warning 28 4" xfId="4958" xr:uid="{00000000-0005-0000-0000-000062130000}"/>
    <cellStyle name="Warning 28 5" xfId="4959" xr:uid="{00000000-0005-0000-0000-000063130000}"/>
    <cellStyle name="Warning 28 6" xfId="4960" xr:uid="{00000000-0005-0000-0000-000064130000}"/>
    <cellStyle name="Warning 29" xfId="4961" xr:uid="{00000000-0005-0000-0000-000065130000}"/>
    <cellStyle name="Warning 29 2" xfId="4962" xr:uid="{00000000-0005-0000-0000-000066130000}"/>
    <cellStyle name="Warning 29 3" xfId="4963" xr:uid="{00000000-0005-0000-0000-000067130000}"/>
    <cellStyle name="Warning 29 4" xfId="4964" xr:uid="{00000000-0005-0000-0000-000068130000}"/>
    <cellStyle name="Warning 29 5" xfId="4965" xr:uid="{00000000-0005-0000-0000-000069130000}"/>
    <cellStyle name="Warning 29 6" xfId="4966" xr:uid="{00000000-0005-0000-0000-00006A130000}"/>
    <cellStyle name="Warning 3" xfId="4967" xr:uid="{00000000-0005-0000-0000-00006B130000}"/>
    <cellStyle name="Warning 3 2" xfId="4968" xr:uid="{00000000-0005-0000-0000-00006C130000}"/>
    <cellStyle name="Warning 3 3" xfId="4969" xr:uid="{00000000-0005-0000-0000-00006D130000}"/>
    <cellStyle name="Warning 3 4" xfId="4970" xr:uid="{00000000-0005-0000-0000-00006E130000}"/>
    <cellStyle name="Warning 3 5" xfId="4971" xr:uid="{00000000-0005-0000-0000-00006F130000}"/>
    <cellStyle name="Warning 3 6" xfId="4972" xr:uid="{00000000-0005-0000-0000-000070130000}"/>
    <cellStyle name="Warning 30" xfId="4973" xr:uid="{00000000-0005-0000-0000-000071130000}"/>
    <cellStyle name="Warning 30 2" xfId="4974" xr:uid="{00000000-0005-0000-0000-000072130000}"/>
    <cellStyle name="Warning 30 3" xfId="4975" xr:uid="{00000000-0005-0000-0000-000073130000}"/>
    <cellStyle name="Warning 30 4" xfId="4976" xr:uid="{00000000-0005-0000-0000-000074130000}"/>
    <cellStyle name="Warning 30 5" xfId="4977" xr:uid="{00000000-0005-0000-0000-000075130000}"/>
    <cellStyle name="Warning 30 6" xfId="4978" xr:uid="{00000000-0005-0000-0000-000076130000}"/>
    <cellStyle name="Warning 31" xfId="4979" xr:uid="{00000000-0005-0000-0000-000077130000}"/>
    <cellStyle name="Warning 31 2" xfId="4980" xr:uid="{00000000-0005-0000-0000-000078130000}"/>
    <cellStyle name="Warning 31 3" xfId="4981" xr:uid="{00000000-0005-0000-0000-000079130000}"/>
    <cellStyle name="Warning 31 4" xfId="4982" xr:uid="{00000000-0005-0000-0000-00007A130000}"/>
    <cellStyle name="Warning 31 5" xfId="4983" xr:uid="{00000000-0005-0000-0000-00007B130000}"/>
    <cellStyle name="Warning 31 6" xfId="4984" xr:uid="{00000000-0005-0000-0000-00007C130000}"/>
    <cellStyle name="Warning 32" xfId="4985" xr:uid="{00000000-0005-0000-0000-00007D130000}"/>
    <cellStyle name="Warning 32 2" xfId="4986" xr:uid="{00000000-0005-0000-0000-00007E130000}"/>
    <cellStyle name="Warning 32 3" xfId="4987" xr:uid="{00000000-0005-0000-0000-00007F130000}"/>
    <cellStyle name="Warning 32 4" xfId="4988" xr:uid="{00000000-0005-0000-0000-000080130000}"/>
    <cellStyle name="Warning 32 5" xfId="4989" xr:uid="{00000000-0005-0000-0000-000081130000}"/>
    <cellStyle name="Warning 32 6" xfId="4990" xr:uid="{00000000-0005-0000-0000-000082130000}"/>
    <cellStyle name="Warning 33" xfId="4991" xr:uid="{00000000-0005-0000-0000-000083130000}"/>
    <cellStyle name="Warning 33 2" xfId="4992" xr:uid="{00000000-0005-0000-0000-000084130000}"/>
    <cellStyle name="Warning 33 3" xfId="4993" xr:uid="{00000000-0005-0000-0000-000085130000}"/>
    <cellStyle name="Warning 33 4" xfId="4994" xr:uid="{00000000-0005-0000-0000-000086130000}"/>
    <cellStyle name="Warning 33 5" xfId="4995" xr:uid="{00000000-0005-0000-0000-000087130000}"/>
    <cellStyle name="Warning 33 6" xfId="4996" xr:uid="{00000000-0005-0000-0000-000088130000}"/>
    <cellStyle name="Warning 34" xfId="4997" xr:uid="{00000000-0005-0000-0000-000089130000}"/>
    <cellStyle name="Warning 34 2" xfId="4998" xr:uid="{00000000-0005-0000-0000-00008A130000}"/>
    <cellStyle name="Warning 34 3" xfId="4999" xr:uid="{00000000-0005-0000-0000-00008B130000}"/>
    <cellStyle name="Warning 34 4" xfId="5000" xr:uid="{00000000-0005-0000-0000-00008C130000}"/>
    <cellStyle name="Warning 34 5" xfId="5001" xr:uid="{00000000-0005-0000-0000-00008D130000}"/>
    <cellStyle name="Warning 34 6" xfId="5002" xr:uid="{00000000-0005-0000-0000-00008E130000}"/>
    <cellStyle name="Warning 35" xfId="5003" xr:uid="{00000000-0005-0000-0000-00008F130000}"/>
    <cellStyle name="Warning 35 2" xfId="5004" xr:uid="{00000000-0005-0000-0000-000090130000}"/>
    <cellStyle name="Warning 35 3" xfId="5005" xr:uid="{00000000-0005-0000-0000-000091130000}"/>
    <cellStyle name="Warning 35 4" xfId="5006" xr:uid="{00000000-0005-0000-0000-000092130000}"/>
    <cellStyle name="Warning 35 5" xfId="5007" xr:uid="{00000000-0005-0000-0000-000093130000}"/>
    <cellStyle name="Warning 35 6" xfId="5008" xr:uid="{00000000-0005-0000-0000-000094130000}"/>
    <cellStyle name="Warning 36" xfId="5009" xr:uid="{00000000-0005-0000-0000-000095130000}"/>
    <cellStyle name="Warning 36 2" xfId="5010" xr:uid="{00000000-0005-0000-0000-000096130000}"/>
    <cellStyle name="Warning 36 3" xfId="5011" xr:uid="{00000000-0005-0000-0000-000097130000}"/>
    <cellStyle name="Warning 36 4" xfId="5012" xr:uid="{00000000-0005-0000-0000-000098130000}"/>
    <cellStyle name="Warning 36 5" xfId="5013" xr:uid="{00000000-0005-0000-0000-000099130000}"/>
    <cellStyle name="Warning 36 6" xfId="5014" xr:uid="{00000000-0005-0000-0000-00009A130000}"/>
    <cellStyle name="Warning 37" xfId="5015" xr:uid="{00000000-0005-0000-0000-00009B130000}"/>
    <cellStyle name="Warning 37 2" xfId="5016" xr:uid="{00000000-0005-0000-0000-00009C130000}"/>
    <cellStyle name="Warning 37 3" xfId="5017" xr:uid="{00000000-0005-0000-0000-00009D130000}"/>
    <cellStyle name="Warning 37 4" xfId="5018" xr:uid="{00000000-0005-0000-0000-00009E130000}"/>
    <cellStyle name="Warning 37 5" xfId="5019" xr:uid="{00000000-0005-0000-0000-00009F130000}"/>
    <cellStyle name="Warning 37 6" xfId="5020" xr:uid="{00000000-0005-0000-0000-0000A0130000}"/>
    <cellStyle name="Warning 38" xfId="5021" xr:uid="{00000000-0005-0000-0000-0000A1130000}"/>
    <cellStyle name="Warning 38 2" xfId="5022" xr:uid="{00000000-0005-0000-0000-0000A2130000}"/>
    <cellStyle name="Warning 38 3" xfId="5023" xr:uid="{00000000-0005-0000-0000-0000A3130000}"/>
    <cellStyle name="Warning 38 4" xfId="5024" xr:uid="{00000000-0005-0000-0000-0000A4130000}"/>
    <cellStyle name="Warning 38 5" xfId="5025" xr:uid="{00000000-0005-0000-0000-0000A5130000}"/>
    <cellStyle name="Warning 38 6" xfId="5026" xr:uid="{00000000-0005-0000-0000-0000A6130000}"/>
    <cellStyle name="Warning 39" xfId="5027" xr:uid="{00000000-0005-0000-0000-0000A7130000}"/>
    <cellStyle name="Warning 39 2" xfId="5028" xr:uid="{00000000-0005-0000-0000-0000A8130000}"/>
    <cellStyle name="Warning 39 3" xfId="5029" xr:uid="{00000000-0005-0000-0000-0000A9130000}"/>
    <cellStyle name="Warning 39 4" xfId="5030" xr:uid="{00000000-0005-0000-0000-0000AA130000}"/>
    <cellStyle name="Warning 39 5" xfId="5031" xr:uid="{00000000-0005-0000-0000-0000AB130000}"/>
    <cellStyle name="Warning 39 6" xfId="5032" xr:uid="{00000000-0005-0000-0000-0000AC130000}"/>
    <cellStyle name="Warning 4" xfId="5033" xr:uid="{00000000-0005-0000-0000-0000AD130000}"/>
    <cellStyle name="Warning 4 2" xfId="5034" xr:uid="{00000000-0005-0000-0000-0000AE130000}"/>
    <cellStyle name="Warning 4 3" xfId="5035" xr:uid="{00000000-0005-0000-0000-0000AF130000}"/>
    <cellStyle name="Warning 4 4" xfId="5036" xr:uid="{00000000-0005-0000-0000-0000B0130000}"/>
    <cellStyle name="Warning 4 5" xfId="5037" xr:uid="{00000000-0005-0000-0000-0000B1130000}"/>
    <cellStyle name="Warning 4 6" xfId="5038" xr:uid="{00000000-0005-0000-0000-0000B2130000}"/>
    <cellStyle name="Warning 40" xfId="5039" xr:uid="{00000000-0005-0000-0000-0000B3130000}"/>
    <cellStyle name="Warning 40 2" xfId="5040" xr:uid="{00000000-0005-0000-0000-0000B4130000}"/>
    <cellStyle name="Warning 40 3" xfId="5041" xr:uid="{00000000-0005-0000-0000-0000B5130000}"/>
    <cellStyle name="Warning 40 4" xfId="5042" xr:uid="{00000000-0005-0000-0000-0000B6130000}"/>
    <cellStyle name="Warning 40 5" xfId="5043" xr:uid="{00000000-0005-0000-0000-0000B7130000}"/>
    <cellStyle name="Warning 40 6" xfId="5044" xr:uid="{00000000-0005-0000-0000-0000B8130000}"/>
    <cellStyle name="Warning 41" xfId="5045" xr:uid="{00000000-0005-0000-0000-0000B9130000}"/>
    <cellStyle name="Warning 41 2" xfId="5046" xr:uid="{00000000-0005-0000-0000-0000BA130000}"/>
    <cellStyle name="Warning 41 3" xfId="5047" xr:uid="{00000000-0005-0000-0000-0000BB130000}"/>
    <cellStyle name="Warning 41 4" xfId="5048" xr:uid="{00000000-0005-0000-0000-0000BC130000}"/>
    <cellStyle name="Warning 41 5" xfId="5049" xr:uid="{00000000-0005-0000-0000-0000BD130000}"/>
    <cellStyle name="Warning 41 6" xfId="5050" xr:uid="{00000000-0005-0000-0000-0000BE130000}"/>
    <cellStyle name="Warning 42" xfId="5051" xr:uid="{00000000-0005-0000-0000-0000BF130000}"/>
    <cellStyle name="Warning 42 2" xfId="5052" xr:uid="{00000000-0005-0000-0000-0000C0130000}"/>
    <cellStyle name="Warning 42 3" xfId="5053" xr:uid="{00000000-0005-0000-0000-0000C1130000}"/>
    <cellStyle name="Warning 42 4" xfId="5054" xr:uid="{00000000-0005-0000-0000-0000C2130000}"/>
    <cellStyle name="Warning 42 5" xfId="5055" xr:uid="{00000000-0005-0000-0000-0000C3130000}"/>
    <cellStyle name="Warning 42 6" xfId="5056" xr:uid="{00000000-0005-0000-0000-0000C4130000}"/>
    <cellStyle name="Warning 43" xfId="5057" xr:uid="{00000000-0005-0000-0000-0000C5130000}"/>
    <cellStyle name="Warning 43 2" xfId="5058" xr:uid="{00000000-0005-0000-0000-0000C6130000}"/>
    <cellStyle name="Warning 43 3" xfId="5059" xr:uid="{00000000-0005-0000-0000-0000C7130000}"/>
    <cellStyle name="Warning 43 4" xfId="5060" xr:uid="{00000000-0005-0000-0000-0000C8130000}"/>
    <cellStyle name="Warning 43 5" xfId="5061" xr:uid="{00000000-0005-0000-0000-0000C9130000}"/>
    <cellStyle name="Warning 43 6" xfId="5062" xr:uid="{00000000-0005-0000-0000-0000CA130000}"/>
    <cellStyle name="Warning 44" xfId="5063" xr:uid="{00000000-0005-0000-0000-0000CB130000}"/>
    <cellStyle name="Warning 44 2" xfId="5064" xr:uid="{00000000-0005-0000-0000-0000CC130000}"/>
    <cellStyle name="Warning 44 3" xfId="5065" xr:uid="{00000000-0005-0000-0000-0000CD130000}"/>
    <cellStyle name="Warning 44 4" xfId="5066" xr:uid="{00000000-0005-0000-0000-0000CE130000}"/>
    <cellStyle name="Warning 44 5" xfId="5067" xr:uid="{00000000-0005-0000-0000-0000CF130000}"/>
    <cellStyle name="Warning 44 6" xfId="5068" xr:uid="{00000000-0005-0000-0000-0000D0130000}"/>
    <cellStyle name="Warning 45" xfId="5069" xr:uid="{00000000-0005-0000-0000-0000D1130000}"/>
    <cellStyle name="Warning 45 2" xfId="5070" xr:uid="{00000000-0005-0000-0000-0000D2130000}"/>
    <cellStyle name="Warning 45 3" xfId="5071" xr:uid="{00000000-0005-0000-0000-0000D3130000}"/>
    <cellStyle name="Warning 45 4" xfId="5072" xr:uid="{00000000-0005-0000-0000-0000D4130000}"/>
    <cellStyle name="Warning 45 5" xfId="5073" xr:uid="{00000000-0005-0000-0000-0000D5130000}"/>
    <cellStyle name="Warning 45 6" xfId="5074" xr:uid="{00000000-0005-0000-0000-0000D6130000}"/>
    <cellStyle name="Warning 46" xfId="5075" xr:uid="{00000000-0005-0000-0000-0000D7130000}"/>
    <cellStyle name="Warning 46 2" xfId="5076" xr:uid="{00000000-0005-0000-0000-0000D8130000}"/>
    <cellStyle name="Warning 46 3" xfId="5077" xr:uid="{00000000-0005-0000-0000-0000D9130000}"/>
    <cellStyle name="Warning 46 4" xfId="5078" xr:uid="{00000000-0005-0000-0000-0000DA130000}"/>
    <cellStyle name="Warning 46 5" xfId="5079" xr:uid="{00000000-0005-0000-0000-0000DB130000}"/>
    <cellStyle name="Warning 46 6" xfId="5080" xr:uid="{00000000-0005-0000-0000-0000DC130000}"/>
    <cellStyle name="Warning 47" xfId="5081" xr:uid="{00000000-0005-0000-0000-0000DD130000}"/>
    <cellStyle name="Warning 47 2" xfId="5082" xr:uid="{00000000-0005-0000-0000-0000DE130000}"/>
    <cellStyle name="Warning 47 3" xfId="5083" xr:uid="{00000000-0005-0000-0000-0000DF130000}"/>
    <cellStyle name="Warning 47 4" xfId="5084" xr:uid="{00000000-0005-0000-0000-0000E0130000}"/>
    <cellStyle name="Warning 47 5" xfId="5085" xr:uid="{00000000-0005-0000-0000-0000E1130000}"/>
    <cellStyle name="Warning 47 6" xfId="5086" xr:uid="{00000000-0005-0000-0000-0000E2130000}"/>
    <cellStyle name="Warning 48" xfId="5087" xr:uid="{00000000-0005-0000-0000-0000E3130000}"/>
    <cellStyle name="Warning 48 2" xfId="5088" xr:uid="{00000000-0005-0000-0000-0000E4130000}"/>
    <cellStyle name="Warning 48 3" xfId="5089" xr:uid="{00000000-0005-0000-0000-0000E5130000}"/>
    <cellStyle name="Warning 48 4" xfId="5090" xr:uid="{00000000-0005-0000-0000-0000E6130000}"/>
    <cellStyle name="Warning 48 5" xfId="5091" xr:uid="{00000000-0005-0000-0000-0000E7130000}"/>
    <cellStyle name="Warning 48 6" xfId="5092" xr:uid="{00000000-0005-0000-0000-0000E8130000}"/>
    <cellStyle name="Warning 49" xfId="5093" xr:uid="{00000000-0005-0000-0000-0000E9130000}"/>
    <cellStyle name="Warning 49 2" xfId="5094" xr:uid="{00000000-0005-0000-0000-0000EA130000}"/>
    <cellStyle name="Warning 49 3" xfId="5095" xr:uid="{00000000-0005-0000-0000-0000EB130000}"/>
    <cellStyle name="Warning 49 4" xfId="5096" xr:uid="{00000000-0005-0000-0000-0000EC130000}"/>
    <cellStyle name="Warning 49 5" xfId="5097" xr:uid="{00000000-0005-0000-0000-0000ED130000}"/>
    <cellStyle name="Warning 49 6" xfId="5098" xr:uid="{00000000-0005-0000-0000-0000EE130000}"/>
    <cellStyle name="Warning 5" xfId="5099" xr:uid="{00000000-0005-0000-0000-0000EF130000}"/>
    <cellStyle name="Warning 5 2" xfId="5100" xr:uid="{00000000-0005-0000-0000-0000F0130000}"/>
    <cellStyle name="Warning 5 3" xfId="5101" xr:uid="{00000000-0005-0000-0000-0000F1130000}"/>
    <cellStyle name="Warning 5 4" xfId="5102" xr:uid="{00000000-0005-0000-0000-0000F2130000}"/>
    <cellStyle name="Warning 5 5" xfId="5103" xr:uid="{00000000-0005-0000-0000-0000F3130000}"/>
    <cellStyle name="Warning 5 6" xfId="5104" xr:uid="{00000000-0005-0000-0000-0000F4130000}"/>
    <cellStyle name="Warning 50" xfId="5105" xr:uid="{00000000-0005-0000-0000-0000F5130000}"/>
    <cellStyle name="Warning 50 2" xfId="5106" xr:uid="{00000000-0005-0000-0000-0000F6130000}"/>
    <cellStyle name="Warning 50 3" xfId="5107" xr:uid="{00000000-0005-0000-0000-0000F7130000}"/>
    <cellStyle name="Warning 50 4" xfId="5108" xr:uid="{00000000-0005-0000-0000-0000F8130000}"/>
    <cellStyle name="Warning 50 5" xfId="5109" xr:uid="{00000000-0005-0000-0000-0000F9130000}"/>
    <cellStyle name="Warning 50 6" xfId="5110" xr:uid="{00000000-0005-0000-0000-0000FA130000}"/>
    <cellStyle name="Warning 51" xfId="5111" xr:uid="{00000000-0005-0000-0000-0000FB130000}"/>
    <cellStyle name="Warning 51 2" xfId="5112" xr:uid="{00000000-0005-0000-0000-0000FC130000}"/>
    <cellStyle name="Warning 51 3" xfId="5113" xr:uid="{00000000-0005-0000-0000-0000FD130000}"/>
    <cellStyle name="Warning 51 4" xfId="5114" xr:uid="{00000000-0005-0000-0000-0000FE130000}"/>
    <cellStyle name="Warning 51 5" xfId="5115" xr:uid="{00000000-0005-0000-0000-0000FF130000}"/>
    <cellStyle name="Warning 51 6" xfId="5116" xr:uid="{00000000-0005-0000-0000-000000140000}"/>
    <cellStyle name="Warning 52" xfId="5117" xr:uid="{00000000-0005-0000-0000-000001140000}"/>
    <cellStyle name="Warning 52 2" xfId="5118" xr:uid="{00000000-0005-0000-0000-000002140000}"/>
    <cellStyle name="Warning 52 3" xfId="5119" xr:uid="{00000000-0005-0000-0000-000003140000}"/>
    <cellStyle name="Warning 52 4" xfId="5120" xr:uid="{00000000-0005-0000-0000-000004140000}"/>
    <cellStyle name="Warning 52 5" xfId="5121" xr:uid="{00000000-0005-0000-0000-000005140000}"/>
    <cellStyle name="Warning 52 6" xfId="5122" xr:uid="{00000000-0005-0000-0000-000006140000}"/>
    <cellStyle name="Warning 53" xfId="5123" xr:uid="{00000000-0005-0000-0000-000007140000}"/>
    <cellStyle name="Warning 53 2" xfId="5124" xr:uid="{00000000-0005-0000-0000-000008140000}"/>
    <cellStyle name="Warning 53 3" xfId="5125" xr:uid="{00000000-0005-0000-0000-000009140000}"/>
    <cellStyle name="Warning 53 4" xfId="5126" xr:uid="{00000000-0005-0000-0000-00000A140000}"/>
    <cellStyle name="Warning 53 5" xfId="5127" xr:uid="{00000000-0005-0000-0000-00000B140000}"/>
    <cellStyle name="Warning 53 6" xfId="5128" xr:uid="{00000000-0005-0000-0000-00000C140000}"/>
    <cellStyle name="Warning 54" xfId="5129" xr:uid="{00000000-0005-0000-0000-00000D140000}"/>
    <cellStyle name="Warning 54 2" xfId="5130" xr:uid="{00000000-0005-0000-0000-00000E140000}"/>
    <cellStyle name="Warning 54 3" xfId="5131" xr:uid="{00000000-0005-0000-0000-00000F140000}"/>
    <cellStyle name="Warning 54 4" xfId="5132" xr:uid="{00000000-0005-0000-0000-000010140000}"/>
    <cellStyle name="Warning 54 5" xfId="5133" xr:uid="{00000000-0005-0000-0000-000011140000}"/>
    <cellStyle name="Warning 54 6" xfId="5134" xr:uid="{00000000-0005-0000-0000-000012140000}"/>
    <cellStyle name="Warning 55" xfId="5135" xr:uid="{00000000-0005-0000-0000-000013140000}"/>
    <cellStyle name="Warning 56" xfId="5136" xr:uid="{00000000-0005-0000-0000-000014140000}"/>
    <cellStyle name="Warning 57" xfId="5137" xr:uid="{00000000-0005-0000-0000-000015140000}"/>
    <cellStyle name="Warning 58" xfId="5138" xr:uid="{00000000-0005-0000-0000-000016140000}"/>
    <cellStyle name="Warning 59" xfId="5139" xr:uid="{00000000-0005-0000-0000-000017140000}"/>
    <cellStyle name="Warning 6" xfId="5140" xr:uid="{00000000-0005-0000-0000-000018140000}"/>
    <cellStyle name="Warning 6 2" xfId="5141" xr:uid="{00000000-0005-0000-0000-000019140000}"/>
    <cellStyle name="Warning 6 3" xfId="5142" xr:uid="{00000000-0005-0000-0000-00001A140000}"/>
    <cellStyle name="Warning 6 4" xfId="5143" xr:uid="{00000000-0005-0000-0000-00001B140000}"/>
    <cellStyle name="Warning 6 5" xfId="5144" xr:uid="{00000000-0005-0000-0000-00001C140000}"/>
    <cellStyle name="Warning 6 6" xfId="5145" xr:uid="{00000000-0005-0000-0000-00001D140000}"/>
    <cellStyle name="Warning 60" xfId="5146" xr:uid="{00000000-0005-0000-0000-00001E140000}"/>
    <cellStyle name="Warning 61" xfId="5147" xr:uid="{00000000-0005-0000-0000-00001F140000}"/>
    <cellStyle name="Warning 62" xfId="5148" xr:uid="{00000000-0005-0000-0000-000020140000}"/>
    <cellStyle name="Warning 63" xfId="5149" xr:uid="{00000000-0005-0000-0000-000021140000}"/>
    <cellStyle name="Warning 64" xfId="5150" xr:uid="{00000000-0005-0000-0000-000022140000}"/>
    <cellStyle name="Warning 65" xfId="5151" xr:uid="{00000000-0005-0000-0000-000023140000}"/>
    <cellStyle name="Warning 66" xfId="5152" xr:uid="{00000000-0005-0000-0000-000024140000}"/>
    <cellStyle name="Warning 67" xfId="5153" xr:uid="{00000000-0005-0000-0000-000025140000}"/>
    <cellStyle name="Warning 7" xfId="5154" xr:uid="{00000000-0005-0000-0000-000026140000}"/>
    <cellStyle name="Warning 7 2" xfId="5155" xr:uid="{00000000-0005-0000-0000-000027140000}"/>
    <cellStyle name="Warning 7 3" xfId="5156" xr:uid="{00000000-0005-0000-0000-000028140000}"/>
    <cellStyle name="Warning 7 4" xfId="5157" xr:uid="{00000000-0005-0000-0000-000029140000}"/>
    <cellStyle name="Warning 7 5" xfId="5158" xr:uid="{00000000-0005-0000-0000-00002A140000}"/>
    <cellStyle name="Warning 7 6" xfId="5159" xr:uid="{00000000-0005-0000-0000-00002B140000}"/>
    <cellStyle name="Warning 8" xfId="5160" xr:uid="{00000000-0005-0000-0000-00002C140000}"/>
    <cellStyle name="Warning 8 2" xfId="5161" xr:uid="{00000000-0005-0000-0000-00002D140000}"/>
    <cellStyle name="Warning 8 3" xfId="5162" xr:uid="{00000000-0005-0000-0000-00002E140000}"/>
    <cellStyle name="Warning 8 4" xfId="5163" xr:uid="{00000000-0005-0000-0000-00002F140000}"/>
    <cellStyle name="Warning 8 5" xfId="5164" xr:uid="{00000000-0005-0000-0000-000030140000}"/>
    <cellStyle name="Warning 8 6" xfId="5165" xr:uid="{00000000-0005-0000-0000-000031140000}"/>
    <cellStyle name="Warning 9" xfId="5166" xr:uid="{00000000-0005-0000-0000-000032140000}"/>
    <cellStyle name="Warning 9 2" xfId="5167" xr:uid="{00000000-0005-0000-0000-000033140000}"/>
    <cellStyle name="Warning 9 3" xfId="5168" xr:uid="{00000000-0005-0000-0000-000034140000}"/>
    <cellStyle name="Warning 9 4" xfId="5169" xr:uid="{00000000-0005-0000-0000-000035140000}"/>
    <cellStyle name="Warning 9 5" xfId="5170" xr:uid="{00000000-0005-0000-0000-000036140000}"/>
    <cellStyle name="Warning 9 6" xfId="5171" xr:uid="{00000000-0005-0000-0000-000037140000}"/>
    <cellStyle name="標準_m131x_入力訂正84_入力訂正86" xfId="5172" xr:uid="{00000000-0005-0000-0000-0000381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unes\AppData\Local\Temp\notesC9812B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PE_PMC/(10)%20GERENCIAL/PLANILHAO/Relat&#243;rios%20e%20Gr&#225;ficos%20de%20An&#225;lise%20PMC%20-%20%20Bra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Z2">
            <v>60</v>
          </cell>
          <cell r="BA2">
            <v>60</v>
          </cell>
          <cell r="BB2">
            <v>60</v>
          </cell>
          <cell r="BC2">
            <v>60</v>
          </cell>
          <cell r="BD2">
            <v>60</v>
          </cell>
          <cell r="BE2">
            <v>60</v>
          </cell>
          <cell r="BF2">
            <v>60</v>
          </cell>
          <cell r="BG2">
            <v>60</v>
          </cell>
          <cell r="BH2">
            <v>60</v>
          </cell>
          <cell r="BI2">
            <v>60</v>
          </cell>
          <cell r="BJ2">
            <v>60</v>
          </cell>
          <cell r="BK2">
            <v>60</v>
          </cell>
          <cell r="BL2">
            <v>60</v>
          </cell>
        </row>
        <row r="3">
          <cell r="AZ3">
            <v>24</v>
          </cell>
          <cell r="BA3">
            <v>24</v>
          </cell>
          <cell r="BB3">
            <v>24</v>
          </cell>
          <cell r="BC3">
            <v>24</v>
          </cell>
          <cell r="BD3">
            <v>24</v>
          </cell>
          <cell r="BE3">
            <v>24</v>
          </cell>
          <cell r="BF3">
            <v>24</v>
          </cell>
          <cell r="BG3">
            <v>24</v>
          </cell>
          <cell r="BH3">
            <v>24</v>
          </cell>
          <cell r="BI3">
            <v>24</v>
          </cell>
          <cell r="BJ3">
            <v>24</v>
          </cell>
          <cell r="BK3">
            <v>24</v>
          </cell>
          <cell r="BL3">
            <v>24</v>
          </cell>
        </row>
        <row r="5">
          <cell r="AY5">
            <v>2014</v>
          </cell>
          <cell r="BA5">
            <v>6.4007420973235751</v>
          </cell>
          <cell r="BB5">
            <v>6.8837209383032283</v>
          </cell>
          <cell r="BC5">
            <v>5.5712936454155759</v>
          </cell>
          <cell r="BD5">
            <v>3.0127461534445121</v>
          </cell>
          <cell r="BE5">
            <v>5.7755775638845597</v>
          </cell>
          <cell r="BF5">
            <v>13.911472417690351</v>
          </cell>
          <cell r="BG5">
            <v>0.34924330332966047</v>
          </cell>
          <cell r="BH5">
            <v>-3.7536092185123993</v>
          </cell>
          <cell r="BI5">
            <v>10.96374895315213</v>
          </cell>
          <cell r="BJ5">
            <v>4.6772684815673538</v>
          </cell>
          <cell r="BK5">
            <v>1.6393442825755722</v>
          </cell>
          <cell r="BL5">
            <v>4.4130625938107793</v>
          </cell>
        </row>
        <row r="41">
          <cell r="AY41">
            <v>2017</v>
          </cell>
          <cell r="BA41">
            <v>-1.215472203387713</v>
          </cell>
          <cell r="BB41">
            <v>-5.9584638291113929</v>
          </cell>
          <cell r="BC41">
            <v>0.28907182833193268</v>
          </cell>
          <cell r="BD41">
            <v>-0.82918598269813293</v>
          </cell>
          <cell r="BE41">
            <v>3.9537349082766182</v>
          </cell>
          <cell r="BF41">
            <v>-2.1334477666942853</v>
          </cell>
          <cell r="BG41">
            <v>-9.5567735917543075</v>
          </cell>
          <cell r="BH41">
            <v>-6.6210232627657906</v>
          </cell>
          <cell r="BI41">
            <v>-3.0771190056361419</v>
          </cell>
          <cell r="BJ41">
            <v>-0.10682259010914574</v>
          </cell>
          <cell r="BK41">
            <v>-3.626991162871962</v>
          </cell>
          <cell r="BL41">
            <v>4.6665570711936777</v>
          </cell>
        </row>
      </sheetData>
      <sheetData sheetId="27"/>
      <sheetData sheetId="28">
        <row r="1">
          <cell r="O1">
            <v>42</v>
          </cell>
          <cell r="U1">
            <v>42</v>
          </cell>
          <cell r="V1">
            <v>42</v>
          </cell>
          <cell r="W1">
            <v>42</v>
          </cell>
          <cell r="X1">
            <v>42</v>
          </cell>
          <cell r="Y1">
            <v>42</v>
          </cell>
          <cell r="Z1">
            <v>42</v>
          </cell>
          <cell r="AA1">
            <v>42</v>
          </cell>
          <cell r="AB1">
            <v>42</v>
          </cell>
          <cell r="AC1">
            <v>42</v>
          </cell>
          <cell r="AD1">
            <v>42</v>
          </cell>
          <cell r="AE1">
            <v>42</v>
          </cell>
          <cell r="AF1">
            <v>42</v>
          </cell>
        </row>
        <row r="70">
          <cell r="O70">
            <v>2012</v>
          </cell>
          <cell r="U70">
            <v>9.1158704516635769</v>
          </cell>
          <cell r="V70">
            <v>1.6460905789086988</v>
          </cell>
          <cell r="W70">
            <v>10.828370258206576</v>
          </cell>
          <cell r="X70">
            <v>-0.7657944605701128</v>
          </cell>
          <cell r="Y70">
            <v>13.304721053226597</v>
          </cell>
          <cell r="Z70">
            <v>8.995002737366109</v>
          </cell>
          <cell r="AA70">
            <v>5.2379195812601198</v>
          </cell>
          <cell r="AB70">
            <v>33.193863300032469</v>
          </cell>
          <cell r="AC70">
            <v>9.1920374393806181</v>
          </cell>
          <cell r="AD70">
            <v>5.6861673079927622</v>
          </cell>
          <cell r="AE70">
            <v>-1.4563107219867533</v>
          </cell>
          <cell r="AF70">
            <v>11.520998848973329</v>
          </cell>
        </row>
      </sheetData>
      <sheetData sheetId="29">
        <row r="1">
          <cell r="O1">
            <v>20</v>
          </cell>
          <cell r="T1">
            <v>20</v>
          </cell>
          <cell r="U1">
            <v>20</v>
          </cell>
          <cell r="V1">
            <v>20</v>
          </cell>
          <cell r="W1">
            <v>20</v>
          </cell>
          <cell r="X1">
            <v>20</v>
          </cell>
          <cell r="Y1">
            <v>20</v>
          </cell>
          <cell r="Z1">
            <v>20</v>
          </cell>
          <cell r="AA1">
            <v>20</v>
          </cell>
          <cell r="AB1">
            <v>20</v>
          </cell>
          <cell r="AC1">
            <v>20</v>
          </cell>
          <cell r="AD1">
            <v>20</v>
          </cell>
          <cell r="AE1">
            <v>20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0"/>
      <sheetData sheetId="31">
        <row r="2">
          <cell r="W2">
            <v>21</v>
          </cell>
          <cell r="X2">
            <v>21</v>
          </cell>
          <cell r="Y2">
            <v>21</v>
          </cell>
          <cell r="Z2">
            <v>21</v>
          </cell>
          <cell r="AA2">
            <v>21</v>
          </cell>
          <cell r="AB2">
            <v>21</v>
          </cell>
          <cell r="AC2">
            <v>21</v>
          </cell>
          <cell r="AD2">
            <v>21</v>
          </cell>
          <cell r="AE2">
            <v>21</v>
          </cell>
          <cell r="AF2">
            <v>21</v>
          </cell>
          <cell r="AG2">
            <v>21</v>
          </cell>
          <cell r="AH2">
            <v>21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V1">
            <v>120</v>
          </cell>
          <cell r="W1">
            <v>109</v>
          </cell>
          <cell r="X1">
            <v>109</v>
          </cell>
          <cell r="Y1">
            <v>109</v>
          </cell>
          <cell r="Z1">
            <v>109</v>
          </cell>
          <cell r="AA1">
            <v>109</v>
          </cell>
          <cell r="AB1">
            <v>109</v>
          </cell>
          <cell r="AC1">
            <v>109</v>
          </cell>
          <cell r="AD1">
            <v>109</v>
          </cell>
          <cell r="AE1">
            <v>109</v>
          </cell>
          <cell r="AF1">
            <v>109</v>
          </cell>
          <cell r="AG1">
            <v>109</v>
          </cell>
          <cell r="AH1">
            <v>109</v>
          </cell>
        </row>
        <row r="27">
          <cell r="T27">
            <v>2012</v>
          </cell>
          <cell r="W27">
            <v>-9.7029702970297009</v>
          </cell>
          <cell r="X27">
            <v>-15.13671875</v>
          </cell>
          <cell r="Y27">
            <v>-5.610236220472431</v>
          </cell>
          <cell r="Z27">
            <v>-8.7452471482889713</v>
          </cell>
          <cell r="AA27">
            <v>-13.786591123701609</v>
          </cell>
          <cell r="AB27">
            <v>-30.526315789473678</v>
          </cell>
          <cell r="AC27">
            <v>-5.8983666061706019</v>
          </cell>
          <cell r="AD27">
            <v>-18.135158254918736</v>
          </cell>
          <cell r="AE27">
            <v>-26.234003656307124</v>
          </cell>
          <cell r="AF27">
            <v>-9.3869731800766409</v>
          </cell>
          <cell r="AG27">
            <v>-18.799368088467617</v>
          </cell>
          <cell r="AH27">
            <v>-12.464319695528058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  <sheetName val="GRAF - QUADRIMESTRAL sem aju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W2">
            <v>22</v>
          </cell>
          <cell r="X2">
            <v>22</v>
          </cell>
          <cell r="Y2">
            <v>22</v>
          </cell>
          <cell r="Z2">
            <v>22</v>
          </cell>
          <cell r="AA2">
            <v>22</v>
          </cell>
          <cell r="AB2">
            <v>22</v>
          </cell>
          <cell r="AC2">
            <v>22</v>
          </cell>
          <cell r="AD2">
            <v>22</v>
          </cell>
          <cell r="AE2">
            <v>22</v>
          </cell>
          <cell r="AF2">
            <v>22</v>
          </cell>
          <cell r="AG2">
            <v>22</v>
          </cell>
          <cell r="AH2">
            <v>22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- ACUMULADOS - ANO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- RECORD HISTÓRICO ATV"/>
      <sheetName val="GRAF BARRA- VAREJO E AMPLIADO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>
        <row r="8">
          <cell r="C8" t="str">
            <v>Novembro</v>
          </cell>
        </row>
        <row r="10">
          <cell r="C10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N7" t="str">
            <v>Tabela 1 - BRASIL - INDICADORES DO VOLUME DE VENDAS DO COMÉRCIO VAREJISTA E COMÉRCIO VAREJISTA AMPLIADO, SEGUNDO GRUPOS DE ATIVIDADES:
 Novembro 2021</v>
          </cell>
        </row>
      </sheetData>
      <sheetData sheetId="11">
        <row r="7">
          <cell r="N7" t="str">
            <v>Tabela 2 - BRASIL - INDICADORES DA RECEITA NOMINAL DE VENDAS DO COMÉRCIO VAREJISTA E COMÉRCIO VAREJISTA AMPLIADO, SEGUNDO GRUPOS DE ATIVIDADES:
Novembro 2021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">
          <cell r="T4" t="str">
            <v>2001 1º Bim</v>
          </cell>
          <cell r="U4">
            <v>-1.5887850467371512</v>
          </cell>
          <cell r="V4">
            <v>-10.054347826076103</v>
          </cell>
          <cell r="W4">
            <v>1.9801980198047131</v>
          </cell>
          <cell r="X4">
            <v>3.342884431673232</v>
          </cell>
          <cell r="Y4">
            <v>5.3540587219032654</v>
          </cell>
          <cell r="Z4" t="str">
            <v>-</v>
          </cell>
          <cell r="AA4" t="str">
            <v>-</v>
          </cell>
          <cell r="AB4" t="str">
            <v>-</v>
          </cell>
          <cell r="AC4" t="str">
            <v>-</v>
          </cell>
          <cell r="AD4" t="str">
            <v>-</v>
          </cell>
          <cell r="AE4">
            <v>5.1498127339748567</v>
          </cell>
          <cell r="AF4" t="str">
            <v>-</v>
          </cell>
        </row>
        <row r="5">
          <cell r="T5" t="str">
            <v>2001 2º Bim</v>
          </cell>
          <cell r="U5">
            <v>0.26737967927934481</v>
          </cell>
          <cell r="V5">
            <v>-6.1965811965880029</v>
          </cell>
          <cell r="W5">
            <v>2.7047913446826</v>
          </cell>
          <cell r="X5">
            <v>1.6583747926718351</v>
          </cell>
          <cell r="Y5">
            <v>6.9609507639972312</v>
          </cell>
          <cell r="Z5" t="str">
            <v>-</v>
          </cell>
          <cell r="AA5" t="str">
            <v>-</v>
          </cell>
          <cell r="AB5" t="str">
            <v>-</v>
          </cell>
          <cell r="AC5" t="str">
            <v>-</v>
          </cell>
          <cell r="AD5" t="str">
            <v>-</v>
          </cell>
          <cell r="AE5">
            <v>16.141001855316262</v>
          </cell>
          <cell r="AF5" t="str">
            <v>-</v>
          </cell>
        </row>
        <row r="6">
          <cell r="T6" t="str">
            <v>2001 3º Bim</v>
          </cell>
          <cell r="U6">
            <v>-1.7543859648500248</v>
          </cell>
          <cell r="V6">
            <v>-2.7537796976097595</v>
          </cell>
          <cell r="W6">
            <v>0.39999999998923119</v>
          </cell>
          <cell r="X6">
            <v>2.1868787276473123</v>
          </cell>
          <cell r="Y6">
            <v>-1.2251148545342816</v>
          </cell>
          <cell r="Z6" t="str">
            <v>-</v>
          </cell>
          <cell r="AA6" t="str">
            <v>-</v>
          </cell>
          <cell r="AB6" t="str">
            <v>-</v>
          </cell>
          <cell r="AC6" t="str">
            <v>-</v>
          </cell>
          <cell r="AD6" t="str">
            <v>-</v>
          </cell>
          <cell r="AE6">
            <v>0.17905102957505026</v>
          </cell>
          <cell r="AF6" t="str">
            <v>-</v>
          </cell>
        </row>
        <row r="7">
          <cell r="T7" t="str">
            <v>2001 4º Bim</v>
          </cell>
          <cell r="U7">
            <v>-2.6956521738986217</v>
          </cell>
          <cell r="V7">
            <v>0.76965365582939427</v>
          </cell>
          <cell r="W7">
            <v>-1.5527950310151195</v>
          </cell>
          <cell r="X7">
            <v>-1.4482259232932337</v>
          </cell>
          <cell r="Y7">
            <v>-6.2957540261869731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  <cell r="AE7">
            <v>-7.8882497945927614</v>
          </cell>
          <cell r="AF7" t="str">
            <v>-</v>
          </cell>
        </row>
        <row r="8">
          <cell r="T8" t="str">
            <v>2001 5º Bim</v>
          </cell>
          <cell r="U8">
            <v>-0.79575596816189309</v>
          </cell>
          <cell r="V8">
            <v>0.78607523860423356</v>
          </cell>
          <cell r="W8">
            <v>0.70367474584134282</v>
          </cell>
          <cell r="X8">
            <v>3.5569927242668387</v>
          </cell>
          <cell r="Y8">
            <v>-3.3232628399267217</v>
          </cell>
          <cell r="Z8" t="str">
            <v>-</v>
          </cell>
          <cell r="AA8" t="str">
            <v>-</v>
          </cell>
          <cell r="AB8" t="str">
            <v>-</v>
          </cell>
          <cell r="AC8" t="str">
            <v>-</v>
          </cell>
          <cell r="AD8" t="str">
            <v>-</v>
          </cell>
          <cell r="AE8">
            <v>-14.396551724206075</v>
          </cell>
          <cell r="AF8" t="str">
            <v>-</v>
          </cell>
        </row>
        <row r="9">
          <cell r="T9" t="str">
            <v>2001 6º Bim</v>
          </cell>
          <cell r="U9">
            <v>-2.6049204051839414</v>
          </cell>
          <cell r="V9">
            <v>0.96426545664725083</v>
          </cell>
          <cell r="W9">
            <v>-1.480484522153791</v>
          </cell>
          <cell r="X9">
            <v>1.1100386100309612</v>
          </cell>
          <cell r="Y9">
            <v>-5.263157894682136</v>
          </cell>
          <cell r="Z9" t="str">
            <v>-</v>
          </cell>
          <cell r="AA9" t="str">
            <v>-</v>
          </cell>
          <cell r="AB9" t="str">
            <v>-</v>
          </cell>
          <cell r="AC9" t="str">
            <v>-</v>
          </cell>
          <cell r="AD9" t="str">
            <v>-</v>
          </cell>
          <cell r="AE9">
            <v>-17.914213624907916</v>
          </cell>
          <cell r="AF9" t="str">
            <v>-</v>
          </cell>
        </row>
        <row r="10">
          <cell r="T10" t="str">
            <v>2002 1º Bim</v>
          </cell>
          <cell r="U10">
            <v>-1.3295346628426796</v>
          </cell>
          <cell r="V10">
            <v>5.3172205438014375</v>
          </cell>
          <cell r="W10">
            <v>-1.8608414240073756</v>
          </cell>
          <cell r="X10">
            <v>-1.6635859519596674</v>
          </cell>
          <cell r="Y10">
            <v>0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  <cell r="AD10" t="str">
            <v>-</v>
          </cell>
          <cell r="AE10">
            <v>-20.658949242987333</v>
          </cell>
          <cell r="AF10" t="str">
            <v>-</v>
          </cell>
        </row>
        <row r="11">
          <cell r="T11" t="str">
            <v>2002 2º Bim</v>
          </cell>
          <cell r="U11">
            <v>-0.800000000094514</v>
          </cell>
          <cell r="V11">
            <v>5.068337129790379</v>
          </cell>
          <cell r="W11">
            <v>-1.4296463506520696</v>
          </cell>
          <cell r="X11">
            <v>-2.6916802610262081</v>
          </cell>
          <cell r="Y11">
            <v>1.9047619045989395</v>
          </cell>
          <cell r="Z11" t="str">
            <v>-</v>
          </cell>
          <cell r="AA11" t="str">
            <v>-</v>
          </cell>
          <cell r="AB11" t="str">
            <v>-</v>
          </cell>
          <cell r="AC11" t="str">
            <v>-</v>
          </cell>
          <cell r="AD11" t="str">
            <v>-</v>
          </cell>
          <cell r="AE11">
            <v>-20.607028753943624</v>
          </cell>
          <cell r="AF11" t="str">
            <v>-</v>
          </cell>
        </row>
        <row r="12">
          <cell r="T12" t="str">
            <v>2002 3º Bim</v>
          </cell>
          <cell r="U12">
            <v>-0.26785714299194519</v>
          </cell>
          <cell r="V12">
            <v>-5.5524708516563326E-2</v>
          </cell>
          <cell r="W12">
            <v>0.71713147404868227</v>
          </cell>
          <cell r="X12">
            <v>-6.8741893644396646</v>
          </cell>
          <cell r="Y12">
            <v>1.860465116121035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  <cell r="AD12" t="str">
            <v>-</v>
          </cell>
          <cell r="AE12">
            <v>-23.771224307465154</v>
          </cell>
          <cell r="AF12" t="str">
            <v>-</v>
          </cell>
        </row>
        <row r="13">
          <cell r="T13" t="str">
            <v>2002 4º Bim</v>
          </cell>
          <cell r="U13">
            <v>2.0554066131193593</v>
          </cell>
          <cell r="V13">
            <v>8.9470812875672934</v>
          </cell>
          <cell r="W13">
            <v>0.78864353310197366</v>
          </cell>
          <cell r="X13">
            <v>3.8941954445124827</v>
          </cell>
          <cell r="Y13">
            <v>0.62499999982299492</v>
          </cell>
          <cell r="Z13" t="str">
            <v>-</v>
          </cell>
          <cell r="AA13" t="str">
            <v>-</v>
          </cell>
          <cell r="AB13" t="str">
            <v>-</v>
          </cell>
          <cell r="AC13" t="str">
            <v>-</v>
          </cell>
          <cell r="AD13" t="str">
            <v>-</v>
          </cell>
          <cell r="AE13">
            <v>-17.39518287243218</v>
          </cell>
          <cell r="AF13" t="str">
            <v>-</v>
          </cell>
        </row>
        <row r="14">
          <cell r="T14" t="str">
            <v>2002 5º Bim</v>
          </cell>
          <cell r="U14">
            <v>-0.44563279855810434</v>
          </cell>
          <cell r="V14">
            <v>10.027855153220532</v>
          </cell>
          <cell r="W14">
            <v>-3.3385093166999003</v>
          </cell>
          <cell r="X14">
            <v>0.54644808744253037</v>
          </cell>
          <cell r="Y14">
            <v>-0.62499999982416066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  <cell r="AE14">
            <v>-4.8338368579667108</v>
          </cell>
          <cell r="AF14" t="str">
            <v>-</v>
          </cell>
        </row>
        <row r="15">
          <cell r="T15" t="str">
            <v>2002 6º Bim</v>
          </cell>
          <cell r="U15">
            <v>-2.9717682021453085</v>
          </cell>
          <cell r="V15">
            <v>4.6629213482673126</v>
          </cell>
          <cell r="W15">
            <v>-5.1912568305708007</v>
          </cell>
          <cell r="X15">
            <v>-0.57279236275800116</v>
          </cell>
          <cell r="Y15">
            <v>-5.7870370369792701</v>
          </cell>
          <cell r="Z15" t="str">
            <v>-</v>
          </cell>
          <cell r="AA15" t="str">
            <v>-</v>
          </cell>
          <cell r="AB15" t="str">
            <v>-</v>
          </cell>
          <cell r="AC15" t="str">
            <v>-</v>
          </cell>
          <cell r="AD15" t="str">
            <v>-</v>
          </cell>
          <cell r="AE15">
            <v>-12.397540983676913</v>
          </cell>
          <cell r="AF15" t="str">
            <v>-</v>
          </cell>
        </row>
        <row r="16">
          <cell r="T16" t="str">
            <v>2003 1º Bim</v>
          </cell>
          <cell r="U16">
            <v>-3.0798845043987444</v>
          </cell>
          <cell r="V16">
            <v>-5.3356282271659676</v>
          </cell>
          <cell r="W16">
            <v>-4.8639736190548959</v>
          </cell>
          <cell r="X16">
            <v>2.2556390978034857</v>
          </cell>
          <cell r="Y16">
            <v>-6.8852459017329393</v>
          </cell>
          <cell r="Z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D16" t="str">
            <v>-</v>
          </cell>
          <cell r="AE16">
            <v>-5.2749719417922609</v>
          </cell>
          <cell r="AF16" t="str">
            <v>-</v>
          </cell>
        </row>
        <row r="17">
          <cell r="T17" t="str">
            <v>2003 2º Bim</v>
          </cell>
          <cell r="U17">
            <v>-7.7060931898808249</v>
          </cell>
          <cell r="V17">
            <v>-7.3170731706947318</v>
          </cell>
          <cell r="W17">
            <v>-7.4809160306096523</v>
          </cell>
          <cell r="X17">
            <v>-2.6823134953403827</v>
          </cell>
          <cell r="Y17">
            <v>-16.043613707125161</v>
          </cell>
          <cell r="Z17" t="str">
            <v>-</v>
          </cell>
          <cell r="AA17" t="str">
            <v>-</v>
          </cell>
          <cell r="AB17" t="str">
            <v>-</v>
          </cell>
          <cell r="AC17" t="str">
            <v>-</v>
          </cell>
          <cell r="AD17" t="str">
            <v>-</v>
          </cell>
          <cell r="AE17">
            <v>-20.120724346157349</v>
          </cell>
          <cell r="AF17" t="str">
            <v>-</v>
          </cell>
        </row>
        <row r="18">
          <cell r="T18" t="str">
            <v>2003 3º Bim</v>
          </cell>
          <cell r="U18">
            <v>-5.9982094896615763</v>
          </cell>
          <cell r="V18">
            <v>-1.7222222222348815</v>
          </cell>
          <cell r="W18">
            <v>-7.5949367088742115</v>
          </cell>
          <cell r="X18">
            <v>-8.2172701950189229</v>
          </cell>
          <cell r="Y18">
            <v>-7.9147640789083429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  <cell r="AE18">
            <v>-8.4407971863910589</v>
          </cell>
          <cell r="AF18" t="str">
            <v>-</v>
          </cell>
        </row>
        <row r="19">
          <cell r="T19" t="str">
            <v>2003 4º Bim</v>
          </cell>
          <cell r="U19">
            <v>-5.0788091068900361</v>
          </cell>
          <cell r="V19">
            <v>-5.3079619429622582</v>
          </cell>
          <cell r="W19">
            <v>-5.5555555556188292</v>
          </cell>
          <cell r="X19">
            <v>-6.5063649222369175</v>
          </cell>
          <cell r="Y19">
            <v>-1.2422360248629971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>
            <v>-13.606911447040272</v>
          </cell>
          <cell r="AF19" t="str">
            <v>-</v>
          </cell>
        </row>
        <row r="20">
          <cell r="T20" t="str">
            <v>2003 5º Bim</v>
          </cell>
          <cell r="U20">
            <v>-2.864816472757703</v>
          </cell>
          <cell r="V20">
            <v>-6.075949367058719</v>
          </cell>
          <cell r="W20">
            <v>-3.9357429719252712</v>
          </cell>
          <cell r="X20">
            <v>-2.5621118011753263</v>
          </cell>
          <cell r="Y20">
            <v>6.2893081759963554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>
            <v>-3.9153439154083203</v>
          </cell>
          <cell r="AF20" t="str">
            <v>-</v>
          </cell>
        </row>
        <row r="21">
          <cell r="T21" t="str">
            <v>2003 6º Bim</v>
          </cell>
          <cell r="U21">
            <v>1.7611026034309418</v>
          </cell>
          <cell r="V21">
            <v>0.16103059587497803</v>
          </cell>
          <cell r="W21">
            <v>-8.0679907199510126E-11</v>
          </cell>
          <cell r="X21">
            <v>-0.52808449352194087</v>
          </cell>
          <cell r="Y21">
            <v>16.093366093213035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>
            <v>10.409356725265129</v>
          </cell>
          <cell r="AF21" t="str">
            <v>-</v>
          </cell>
        </row>
        <row r="22">
          <cell r="T22" t="str">
            <v>2004 1º Bim</v>
          </cell>
          <cell r="U22">
            <v>5.5610724925634125</v>
          </cell>
          <cell r="V22">
            <v>5.4545454544439487</v>
          </cell>
          <cell r="W22">
            <v>3.9861351820048352</v>
          </cell>
          <cell r="X22">
            <v>-2.0220588235406733</v>
          </cell>
          <cell r="Y22">
            <v>17.781690140791827</v>
          </cell>
          <cell r="Z22">
            <v>5.7142857143497983</v>
          </cell>
          <cell r="AA22">
            <v>-7.8343592613166706</v>
          </cell>
          <cell r="AB22">
            <v>13.35740072251399</v>
          </cell>
          <cell r="AC22">
            <v>17.252931323619226</v>
          </cell>
          <cell r="AD22">
            <v>5.636743214982376</v>
          </cell>
          <cell r="AE22">
            <v>3.7914691944020307</v>
          </cell>
          <cell r="AF22">
            <v>-8.8111888112295755</v>
          </cell>
        </row>
        <row r="23">
          <cell r="T23" t="str">
            <v>2004 2º Bim</v>
          </cell>
          <cell r="U23">
            <v>10.582524271823758</v>
          </cell>
          <cell r="V23">
            <v>10.35087719299419</v>
          </cell>
          <cell r="W23">
            <v>5.2805280529099052</v>
          </cell>
          <cell r="X23">
            <v>3.2730404822352455</v>
          </cell>
          <cell r="Y23">
            <v>34.693877550966576</v>
          </cell>
          <cell r="Z23">
            <v>15.952890792246578</v>
          </cell>
          <cell r="AA23">
            <v>4.8841059602708459</v>
          </cell>
          <cell r="AB23">
            <v>37.549407114801902</v>
          </cell>
          <cell r="AC23">
            <v>21.061093247531936</v>
          </cell>
          <cell r="AD23">
            <v>15.441176470576345</v>
          </cell>
          <cell r="AE23">
            <v>22.418136020282596</v>
          </cell>
          <cell r="AF23">
            <v>6.8939955523013463</v>
          </cell>
        </row>
        <row r="24">
          <cell r="T24" t="str">
            <v>2004 3º Bim</v>
          </cell>
          <cell r="U24">
            <v>11.809523809460053</v>
          </cell>
          <cell r="V24">
            <v>5.935556811793985</v>
          </cell>
          <cell r="W24">
            <v>6.8493150685062787</v>
          </cell>
          <cell r="X24">
            <v>18.664643399113668</v>
          </cell>
          <cell r="Y24">
            <v>35.537190082411627</v>
          </cell>
          <cell r="Z24">
            <v>10.739614995088843</v>
          </cell>
          <cell r="AA24">
            <v>2.1621621621271681</v>
          </cell>
          <cell r="AB24">
            <v>32.720588235435464</v>
          </cell>
          <cell r="AC24">
            <v>21.407185628773995</v>
          </cell>
          <cell r="AD24">
            <v>14.87179487170167</v>
          </cell>
          <cell r="AE24">
            <v>24.839948783582464</v>
          </cell>
          <cell r="AF24">
            <v>5.0847457627205328</v>
          </cell>
        </row>
        <row r="25">
          <cell r="T25" t="str">
            <v>2004 4º Bim</v>
          </cell>
          <cell r="U25">
            <v>9.4095940959917357</v>
          </cell>
          <cell r="V25">
            <v>2.4854574298979415</v>
          </cell>
          <cell r="W25">
            <v>7.0422535211306814</v>
          </cell>
          <cell r="X25">
            <v>3.479576399452311</v>
          </cell>
          <cell r="Y25">
            <v>30.503144654170057</v>
          </cell>
          <cell r="Z25">
            <v>7.3194856578249645</v>
          </cell>
          <cell r="AA25">
            <v>-3.0848329048368206</v>
          </cell>
          <cell r="AB25">
            <v>12.37458193986598</v>
          </cell>
          <cell r="AC25">
            <v>15.406562054361551</v>
          </cell>
          <cell r="AD25">
            <v>12.684365781842445</v>
          </cell>
          <cell r="AE25">
            <v>26.874999999929837</v>
          </cell>
          <cell r="AF25">
            <v>7.6433121019124028</v>
          </cell>
        </row>
        <row r="26">
          <cell r="T26" t="str">
            <v>2004 5º Bim</v>
          </cell>
          <cell r="U26">
            <v>8.7557603686753573</v>
          </cell>
          <cell r="V26">
            <v>2.6415094339693912</v>
          </cell>
          <cell r="W26">
            <v>9.9498327758986029</v>
          </cell>
          <cell r="X26">
            <v>1.1952191234202436</v>
          </cell>
          <cell r="Y26">
            <v>19.822485207028006</v>
          </cell>
          <cell r="Z26">
            <v>1.7458777884455712</v>
          </cell>
          <cell r="AA26">
            <v>-3.9558417664475876</v>
          </cell>
          <cell r="AB26">
            <v>-4.2492917846673528</v>
          </cell>
          <cell r="AC26">
            <v>12.208504801147345</v>
          </cell>
          <cell r="AD26">
            <v>8.3570750236906743</v>
          </cell>
          <cell r="AE26">
            <v>12.555066079345622</v>
          </cell>
          <cell r="AF26">
            <v>-0.61266167466758059</v>
          </cell>
        </row>
        <row r="27">
          <cell r="T27" t="str">
            <v>2004 6º Bim</v>
          </cell>
          <cell r="U27">
            <v>9.1798344619856707</v>
          </cell>
          <cell r="V27">
            <v>1.5541264737110483</v>
          </cell>
          <cell r="W27">
            <v>9.6541786743912219</v>
          </cell>
          <cell r="X27">
            <v>3.2335907335951264</v>
          </cell>
          <cell r="Y27">
            <v>22.962962962980615</v>
          </cell>
          <cell r="Z27">
            <v>2.8156221616493449</v>
          </cell>
          <cell r="AA27">
            <v>3.5552193646182229</v>
          </cell>
          <cell r="AB27">
            <v>-10.775862068892405</v>
          </cell>
          <cell r="AC27">
            <v>13.216266173644197</v>
          </cell>
          <cell r="AD27">
            <v>10.106820049292132</v>
          </cell>
          <cell r="AE27">
            <v>17.902542372908069</v>
          </cell>
          <cell r="AF27">
            <v>4.8409405255396498</v>
          </cell>
        </row>
        <row r="28">
          <cell r="T28" t="str">
            <v>2005 1º Bim</v>
          </cell>
          <cell r="U28">
            <v>4.2333019756092494</v>
          </cell>
          <cell r="V28">
            <v>-3.5632183906985304</v>
          </cell>
          <cell r="W28">
            <v>3.6666666666234526</v>
          </cell>
          <cell r="X28">
            <v>2.0637898686796552</v>
          </cell>
          <cell r="Y28">
            <v>18.236173393221478</v>
          </cell>
          <cell r="Z28">
            <v>0.60060060051856379</v>
          </cell>
          <cell r="AA28">
            <v>1.2143290831617026</v>
          </cell>
          <cell r="AB28">
            <v>5.7324840762324358</v>
          </cell>
          <cell r="AC28">
            <v>8.2857142855831345</v>
          </cell>
          <cell r="AD28">
            <v>4.2490118577511504</v>
          </cell>
          <cell r="AE28">
            <v>5.3652968037006588</v>
          </cell>
          <cell r="AF28">
            <v>-1.4570552147074256</v>
          </cell>
        </row>
        <row r="29">
          <cell r="T29" t="str">
            <v>2005 2º Bim</v>
          </cell>
          <cell r="U29">
            <v>5.5311676909014729</v>
          </cell>
          <cell r="V29">
            <v>-9.2739798622459517</v>
          </cell>
          <cell r="W29">
            <v>4.1536050156684823</v>
          </cell>
          <cell r="X29">
            <v>7.7564637197823139</v>
          </cell>
          <cell r="Y29">
            <v>20.798898071686047</v>
          </cell>
          <cell r="Z29">
            <v>3.5087719298374287</v>
          </cell>
          <cell r="AA29">
            <v>1.8942383582969402</v>
          </cell>
          <cell r="AB29">
            <v>51.149425287120522</v>
          </cell>
          <cell r="AC29">
            <v>18.326693227066858</v>
          </cell>
          <cell r="AD29">
            <v>3.730664240177739</v>
          </cell>
          <cell r="AE29">
            <v>2.674897119306463</v>
          </cell>
          <cell r="AF29">
            <v>-6.8654646324770692</v>
          </cell>
        </row>
        <row r="30">
          <cell r="T30" t="str">
            <v>2005 3º Bim</v>
          </cell>
          <cell r="U30">
            <v>3.9182282794281376</v>
          </cell>
          <cell r="V30">
            <v>-6.6702241195359502</v>
          </cell>
          <cell r="W30">
            <v>2.3237179487108905</v>
          </cell>
          <cell r="X30">
            <v>-2.5575447570541976</v>
          </cell>
          <cell r="Y30">
            <v>19.756097561116537</v>
          </cell>
          <cell r="Z30">
            <v>5.3064958827704123</v>
          </cell>
          <cell r="AA30">
            <v>-2.2045855379719481</v>
          </cell>
          <cell r="AB30">
            <v>52.354570637320961</v>
          </cell>
          <cell r="AC30">
            <v>11.590628853203121</v>
          </cell>
          <cell r="AD30">
            <v>2.3214285714199923</v>
          </cell>
          <cell r="AE30">
            <v>1.0256410256202608</v>
          </cell>
          <cell r="AF30">
            <v>-6.3113604487687986</v>
          </cell>
        </row>
        <row r="31">
          <cell r="T31" t="str">
            <v>2005 4º Bim</v>
          </cell>
          <cell r="U31">
            <v>5.6492411466649628</v>
          </cell>
          <cell r="V31">
            <v>-8.2043343652856038</v>
          </cell>
          <cell r="W31">
            <v>4.0247678019096345</v>
          </cell>
          <cell r="X31">
            <v>8.7719298245532364</v>
          </cell>
          <cell r="Y31">
            <v>16.626506024190956</v>
          </cell>
          <cell r="Z31">
            <v>8.0184331797356521</v>
          </cell>
          <cell r="AA31">
            <v>2.7409372237405583</v>
          </cell>
          <cell r="AB31">
            <v>63.690476190609637</v>
          </cell>
          <cell r="AC31">
            <v>15.080346106282217</v>
          </cell>
          <cell r="AD31">
            <v>3.1413612565153182</v>
          </cell>
          <cell r="AE31">
            <v>0.49261083752558665</v>
          </cell>
          <cell r="AF31">
            <v>-8.2182774490630059</v>
          </cell>
        </row>
        <row r="32">
          <cell r="T32" t="str">
            <v>2005 5º Bim</v>
          </cell>
          <cell r="U32">
            <v>4.5762711863968519</v>
          </cell>
          <cell r="V32">
            <v>-8.1932773108809087</v>
          </cell>
          <cell r="W32">
            <v>2.5095057034579815</v>
          </cell>
          <cell r="X32">
            <v>10.314960629923942</v>
          </cell>
          <cell r="Y32">
            <v>11.975308642077319</v>
          </cell>
          <cell r="Z32">
            <v>8.7702573880662946</v>
          </cell>
          <cell r="AA32">
            <v>4.2145593870999143</v>
          </cell>
          <cell r="AB32">
            <v>60.355029585875577</v>
          </cell>
          <cell r="AC32">
            <v>16.503667481690588</v>
          </cell>
          <cell r="AD32">
            <v>1.8404907975466012</v>
          </cell>
          <cell r="AE32">
            <v>-1.4677103717896101</v>
          </cell>
          <cell r="AF32">
            <v>-7.87671232870456</v>
          </cell>
        </row>
        <row r="33">
          <cell r="T33" t="str">
            <v>2005 6º Bim</v>
          </cell>
          <cell r="U33">
            <v>4.962095106852904</v>
          </cell>
          <cell r="V33">
            <v>-7.9155672823412075</v>
          </cell>
          <cell r="W33">
            <v>2.0367936924856167</v>
          </cell>
          <cell r="X33">
            <v>8.2748948106427189</v>
          </cell>
          <cell r="Y33">
            <v>11.359724612796818</v>
          </cell>
          <cell r="Z33">
            <v>9.5406360423949899</v>
          </cell>
          <cell r="AA33">
            <v>-0.43827611394476884</v>
          </cell>
          <cell r="AB33">
            <v>80.917874396063098</v>
          </cell>
          <cell r="AC33">
            <v>16.326530612320745</v>
          </cell>
          <cell r="AD33">
            <v>3.43283582094005</v>
          </cell>
          <cell r="AE33">
            <v>1.7070979334595782</v>
          </cell>
          <cell r="AF33">
            <v>-5.01319261208093</v>
          </cell>
        </row>
        <row r="34">
          <cell r="T34" t="str">
            <v>2006 1º Bim</v>
          </cell>
          <cell r="U34">
            <v>6.407942238224984</v>
          </cell>
          <cell r="V34">
            <v>-7.6877234803586987</v>
          </cell>
          <cell r="W34">
            <v>6.028938906771808</v>
          </cell>
          <cell r="X34">
            <v>7.2610294117520846</v>
          </cell>
          <cell r="Y34">
            <v>11.125158027821413</v>
          </cell>
          <cell r="Z34">
            <v>6.9651741293303093</v>
          </cell>
          <cell r="AA34">
            <v>-0.53989202158696292</v>
          </cell>
          <cell r="AB34">
            <v>74.999999999999972</v>
          </cell>
          <cell r="AC34">
            <v>19.393139841792784</v>
          </cell>
          <cell r="AD34">
            <v>3.8862559241312544</v>
          </cell>
          <cell r="AE34">
            <v>0.32502708554087434</v>
          </cell>
          <cell r="AF34">
            <v>-2.334630350120448</v>
          </cell>
        </row>
        <row r="35">
          <cell r="T35" t="str">
            <v>2006 2º Bim</v>
          </cell>
          <cell r="U35">
            <v>5.1580698835959282</v>
          </cell>
          <cell r="V35">
            <v>-10.105140186908535</v>
          </cell>
          <cell r="W35">
            <v>8.6531226486303616</v>
          </cell>
          <cell r="X35">
            <v>-1.2383900928569336</v>
          </cell>
          <cell r="Y35">
            <v>6.8415051312258557</v>
          </cell>
          <cell r="Z35">
            <v>3.0330062443669759</v>
          </cell>
          <cell r="AA35">
            <v>1.9364833462905962</v>
          </cell>
          <cell r="AB35">
            <v>23.384030418432999</v>
          </cell>
          <cell r="AC35">
            <v>11.111111111111116</v>
          </cell>
          <cell r="AD35">
            <v>3.3333333332818516</v>
          </cell>
          <cell r="AE35">
            <v>0.70140280553760981</v>
          </cell>
          <cell r="AF35">
            <v>-3.8719285181493479</v>
          </cell>
        </row>
        <row r="36">
          <cell r="T36" t="str">
            <v>2006 3º Bim</v>
          </cell>
          <cell r="U36">
            <v>5.7377049181158934</v>
          </cell>
          <cell r="V36">
            <v>-12.178387650154132</v>
          </cell>
          <cell r="W36">
            <v>7.9091620986725175</v>
          </cell>
          <cell r="X36">
            <v>3.41207349082151</v>
          </cell>
          <cell r="Y36">
            <v>9.3686354377649383</v>
          </cell>
          <cell r="Z36">
            <v>3.3014769765541185</v>
          </cell>
          <cell r="AA36">
            <v>4.3282236250010486</v>
          </cell>
          <cell r="AB36">
            <v>33.454545454435447</v>
          </cell>
          <cell r="AC36">
            <v>16.022099447504278</v>
          </cell>
          <cell r="AD36">
            <v>5.2356020943252979</v>
          </cell>
          <cell r="AE36">
            <v>4.3654822335753574</v>
          </cell>
          <cell r="AF36">
            <v>4.1167664670482607</v>
          </cell>
        </row>
        <row r="37">
          <cell r="T37" t="str">
            <v>2006 4º Bim</v>
          </cell>
          <cell r="U37">
            <v>4.3096568235813315</v>
          </cell>
          <cell r="V37">
            <v>-8.2068577852732805</v>
          </cell>
          <cell r="W37">
            <v>6.2499999999687361</v>
          </cell>
          <cell r="X37">
            <v>-1.8817204300726975</v>
          </cell>
          <cell r="Y37">
            <v>6.1983471073990826</v>
          </cell>
          <cell r="Z37">
            <v>2.7303754267029356</v>
          </cell>
          <cell r="AA37">
            <v>1.1187607572967107</v>
          </cell>
          <cell r="AB37">
            <v>26.727272727340367</v>
          </cell>
          <cell r="AC37">
            <v>15.359828141798015</v>
          </cell>
          <cell r="AD37">
            <v>7.1912013536714614</v>
          </cell>
          <cell r="AE37">
            <v>12.745098039137904</v>
          </cell>
          <cell r="AF37">
            <v>11.604584527266248</v>
          </cell>
        </row>
        <row r="38">
          <cell r="T38" t="str">
            <v>2006 5º Bim</v>
          </cell>
          <cell r="U38">
            <v>8.4278768233448034</v>
          </cell>
          <cell r="V38">
            <v>-6.1784897025481396</v>
          </cell>
          <cell r="W38">
            <v>8.4569732936752295</v>
          </cell>
          <cell r="X38">
            <v>0.49964311207273404</v>
          </cell>
          <cell r="Y38">
            <v>19.294377067192748</v>
          </cell>
          <cell r="Z38">
            <v>4.6450482033960405</v>
          </cell>
          <cell r="AA38">
            <v>3.0330882352440414</v>
          </cell>
          <cell r="AB38">
            <v>23.616236162270532</v>
          </cell>
          <cell r="AC38">
            <v>24.134312696691261</v>
          </cell>
          <cell r="AD38">
            <v>10.4991394148505</v>
          </cell>
          <cell r="AE38">
            <v>14.001986097240726</v>
          </cell>
          <cell r="AF38">
            <v>14.275092936774691</v>
          </cell>
        </row>
        <row r="39">
          <cell r="T39" t="str">
            <v>2006 6º Bim</v>
          </cell>
          <cell r="U39">
            <v>7.0912672357219098</v>
          </cell>
          <cell r="V39">
            <v>-3.8395415472805339</v>
          </cell>
          <cell r="W39">
            <v>7.7913715389265503</v>
          </cell>
          <cell r="X39">
            <v>3.6269430052064733</v>
          </cell>
          <cell r="Y39">
            <v>9.3508500772708558</v>
          </cell>
          <cell r="Z39">
            <v>2.4193548387019037</v>
          </cell>
          <cell r="AA39">
            <v>-1.9809244314426211</v>
          </cell>
          <cell r="AB39">
            <v>19.092122830543179</v>
          </cell>
          <cell r="AC39">
            <v>17.894736842046676</v>
          </cell>
          <cell r="AD39">
            <v>7.6479076478584762</v>
          </cell>
          <cell r="AE39">
            <v>10.159010600760986</v>
          </cell>
          <cell r="AF39">
            <v>4.0277777777555146</v>
          </cell>
        </row>
        <row r="40">
          <cell r="T40" t="str">
            <v>2007 1º Bim</v>
          </cell>
          <cell r="U40">
            <v>8.7362171331869742</v>
          </cell>
          <cell r="V40">
            <v>3.7443511943233254</v>
          </cell>
          <cell r="W40">
            <v>5.9135708869788584</v>
          </cell>
          <cell r="X40">
            <v>5.0556983719142856</v>
          </cell>
          <cell r="Y40">
            <v>21.729237770163977</v>
          </cell>
          <cell r="Z40">
            <v>4.9302325582105677</v>
          </cell>
          <cell r="AA40">
            <v>4.1616405307524973</v>
          </cell>
          <cell r="AB40">
            <v>17.555938037800487</v>
          </cell>
          <cell r="AC40">
            <v>19.337016574412537</v>
          </cell>
          <cell r="AD40">
            <v>11.040145985516725</v>
          </cell>
          <cell r="AE40">
            <v>16.846652267814875</v>
          </cell>
          <cell r="AF40">
            <v>6.852589641364859</v>
          </cell>
        </row>
        <row r="41">
          <cell r="T41" t="str">
            <v>2007 2º Bim</v>
          </cell>
          <cell r="U41">
            <v>9.6518987341604365</v>
          </cell>
          <cell r="V41">
            <v>6.8875893437184477</v>
          </cell>
          <cell r="W41">
            <v>6.7174515235050247</v>
          </cell>
          <cell r="X41">
            <v>6.9749216301119521</v>
          </cell>
          <cell r="Y41">
            <v>15.474919957199917</v>
          </cell>
          <cell r="Z41">
            <v>6.926406926501727</v>
          </cell>
          <cell r="AA41">
            <v>8.7386018237207033</v>
          </cell>
          <cell r="AB41">
            <v>27.889060092425886</v>
          </cell>
          <cell r="AC41">
            <v>25.151515151554982</v>
          </cell>
          <cell r="AD41">
            <v>14.006791171466837</v>
          </cell>
          <cell r="AE41">
            <v>25.373134328547266</v>
          </cell>
          <cell r="AF41">
            <v>7.4360960495112094</v>
          </cell>
        </row>
        <row r="42">
          <cell r="T42" t="str">
            <v>2007 3º Bim</v>
          </cell>
          <cell r="U42">
            <v>11.007751938002119</v>
          </cell>
          <cell r="V42">
            <v>5.7942708334334458</v>
          </cell>
          <cell r="W42">
            <v>8.2728592163315398</v>
          </cell>
          <cell r="X42">
            <v>16.243654822376286</v>
          </cell>
          <cell r="Y42">
            <v>13.035381750542152</v>
          </cell>
          <cell r="Z42">
            <v>8.9991589572205442</v>
          </cell>
          <cell r="AA42">
            <v>6.7415730336836344</v>
          </cell>
          <cell r="AB42">
            <v>20.43596730245525</v>
          </cell>
          <cell r="AC42">
            <v>26.571428571469635</v>
          </cell>
          <cell r="AD42">
            <v>15.50580431179014</v>
          </cell>
          <cell r="AE42">
            <v>25.972762645894232</v>
          </cell>
          <cell r="AF42">
            <v>14.162473040993518</v>
          </cell>
        </row>
        <row r="43">
          <cell r="T43" t="str">
            <v>2007 4º Bim</v>
          </cell>
          <cell r="U43">
            <v>9.7934200459528054</v>
          </cell>
          <cell r="V43">
            <v>4.4090630740736714</v>
          </cell>
          <cell r="W43">
            <v>5.5322128852139496</v>
          </cell>
          <cell r="X43">
            <v>11.575342465734595</v>
          </cell>
          <cell r="Y43">
            <v>17.70428015565637</v>
          </cell>
          <cell r="Z43">
            <v>10.548172757466311</v>
          </cell>
          <cell r="AA43">
            <v>10.808510638293335</v>
          </cell>
          <cell r="AB43">
            <v>34.863701578146667</v>
          </cell>
          <cell r="AC43">
            <v>24.208566107961893</v>
          </cell>
          <cell r="AD43">
            <v>14.285714285615025</v>
          </cell>
          <cell r="AE43">
            <v>24.434782608724468</v>
          </cell>
          <cell r="AF43">
            <v>9.4993581514182246</v>
          </cell>
        </row>
        <row r="44">
          <cell r="T44" t="str">
            <v>2007 5º Bim</v>
          </cell>
          <cell r="U44">
            <v>8.8938714499776861</v>
          </cell>
          <cell r="V44">
            <v>4.756097560949657</v>
          </cell>
          <cell r="W44">
            <v>5.9507523940412588</v>
          </cell>
          <cell r="X44">
            <v>11.150568181823761</v>
          </cell>
          <cell r="Y44">
            <v>13.308687615606729</v>
          </cell>
          <cell r="Z44">
            <v>10.804020100470479</v>
          </cell>
          <cell r="AA44">
            <v>5.7091882247968018</v>
          </cell>
          <cell r="AB44">
            <v>34.32835820883502</v>
          </cell>
          <cell r="AC44">
            <v>19.611158072631298</v>
          </cell>
          <cell r="AD44">
            <v>14.252336448571867</v>
          </cell>
          <cell r="AE44">
            <v>25.348432055767844</v>
          </cell>
          <cell r="AF44">
            <v>12.947299934927091</v>
          </cell>
        </row>
        <row r="45">
          <cell r="T45" t="str">
            <v>2007 6º Bim</v>
          </cell>
          <cell r="U45">
            <v>9.8099325566439521</v>
          </cell>
          <cell r="V45">
            <v>4.827175208626544</v>
          </cell>
          <cell r="W45">
            <v>6.2724014337973921</v>
          </cell>
          <cell r="X45">
            <v>10.583333333291645</v>
          </cell>
          <cell r="Y45">
            <v>13.286219081204443</v>
          </cell>
          <cell r="Z45">
            <v>10.944881889844238</v>
          </cell>
          <cell r="AA45">
            <v>7.4850299401517217</v>
          </cell>
          <cell r="AB45">
            <v>38.45291479809778</v>
          </cell>
          <cell r="AC45">
            <v>21.904761904807614</v>
          </cell>
          <cell r="AD45">
            <v>12.33243967837061</v>
          </cell>
          <cell r="AE45">
            <v>17.722534081758432</v>
          </cell>
          <cell r="AF45">
            <v>12.616822429889973</v>
          </cell>
        </row>
        <row r="46">
          <cell r="T46" t="str">
            <v>2008 1º Bim</v>
          </cell>
          <cell r="U46">
            <v>12.246489859571884</v>
          </cell>
          <cell r="V46">
            <v>5.1649035470016091</v>
          </cell>
          <cell r="W46">
            <v>8.3750894775360898</v>
          </cell>
          <cell r="X46">
            <v>14.029363784664151</v>
          </cell>
          <cell r="Y46">
            <v>18.785046729076239</v>
          </cell>
          <cell r="Z46">
            <v>15.159574468016412</v>
          </cell>
          <cell r="AA46">
            <v>12.738853503151958</v>
          </cell>
          <cell r="AB46">
            <v>32.064421669160396</v>
          </cell>
          <cell r="AC46">
            <v>28.61111111115595</v>
          </cell>
          <cell r="AD46">
            <v>16.35168446998183</v>
          </cell>
          <cell r="AE46">
            <v>25.415896487921998</v>
          </cell>
          <cell r="AF46">
            <v>13.795674869548758</v>
          </cell>
        </row>
        <row r="47">
          <cell r="T47" t="str">
            <v>2008 2º Bim</v>
          </cell>
          <cell r="U47">
            <v>9.8845598845072935</v>
          </cell>
          <cell r="V47">
            <v>6.8085106382860916</v>
          </cell>
          <cell r="W47">
            <v>4.5425048669946788</v>
          </cell>
          <cell r="X47">
            <v>15.970695970673221</v>
          </cell>
          <cell r="Y47">
            <v>20.794824399282884</v>
          </cell>
          <cell r="Z47">
            <v>12.388663967532686</v>
          </cell>
          <cell r="AA47">
            <v>9.5038434660946525</v>
          </cell>
          <cell r="AB47">
            <v>25.662650602417791</v>
          </cell>
          <cell r="AC47">
            <v>18.6440677966742</v>
          </cell>
          <cell r="AD47">
            <v>13.8495904691736</v>
          </cell>
          <cell r="AE47">
            <v>21.825396825326891</v>
          </cell>
          <cell r="AF47">
            <v>12.25666906993248</v>
          </cell>
        </row>
        <row r="48">
          <cell r="T48" t="str">
            <v>2008 3º Bim</v>
          </cell>
          <cell r="U48">
            <v>9.636871508388122</v>
          </cell>
          <cell r="V48">
            <v>12.676923076829439</v>
          </cell>
          <cell r="W48">
            <v>4.9597855226999554</v>
          </cell>
          <cell r="X48">
            <v>6.8231441047784447</v>
          </cell>
          <cell r="Y48">
            <v>16.144975288328524</v>
          </cell>
          <cell r="Z48">
            <v>11.033950617203692</v>
          </cell>
          <cell r="AA48">
            <v>11.821862348148681</v>
          </cell>
          <cell r="AB48">
            <v>34.728506787379402</v>
          </cell>
          <cell r="AC48">
            <v>18.209179834475098</v>
          </cell>
          <cell r="AD48">
            <v>12.921751615178279</v>
          </cell>
          <cell r="AE48">
            <v>20.231660231655457</v>
          </cell>
          <cell r="AF48">
            <v>7.9974811082969222</v>
          </cell>
        </row>
        <row r="49">
          <cell r="T49" t="str">
            <v>2008 4º Bim</v>
          </cell>
          <cell r="U49">
            <v>10.522648083556829</v>
          </cell>
          <cell r="V49">
            <v>13.489736070359193</v>
          </cell>
          <cell r="W49">
            <v>6.6357000663290755</v>
          </cell>
          <cell r="X49">
            <v>6.3228974830165541</v>
          </cell>
          <cell r="Y49">
            <v>16.280991735515581</v>
          </cell>
          <cell r="Z49">
            <v>11.645379413979029</v>
          </cell>
          <cell r="AA49">
            <v>7.6036866359755928</v>
          </cell>
          <cell r="AB49">
            <v>32.446808510605862</v>
          </cell>
          <cell r="AC49">
            <v>18.590704647605993</v>
          </cell>
          <cell r="AD49">
            <v>11.464088397887483</v>
          </cell>
          <cell r="AE49">
            <v>12.997903563960245</v>
          </cell>
          <cell r="AF49">
            <v>11.078546307207414</v>
          </cell>
        </row>
        <row r="50">
          <cell r="T50" t="str">
            <v>2008 5º Bim</v>
          </cell>
          <cell r="U50">
            <v>9.6774193547977561</v>
          </cell>
          <cell r="V50">
            <v>11.990686845219534</v>
          </cell>
          <cell r="W50">
            <v>4.2608134280065491</v>
          </cell>
          <cell r="X50">
            <v>4.600638977687832</v>
          </cell>
          <cell r="Y50">
            <v>18.352365415993653</v>
          </cell>
          <cell r="Z50">
            <v>15.419501133789781</v>
          </cell>
          <cell r="AA50">
            <v>11.223628691971976</v>
          </cell>
          <cell r="AB50">
            <v>46.888888888962164</v>
          </cell>
          <cell r="AC50">
            <v>13.992932862188322</v>
          </cell>
          <cell r="AD50">
            <v>9.4069529652790465</v>
          </cell>
          <cell r="AE50">
            <v>9.3120222376667616</v>
          </cell>
          <cell r="AF50">
            <v>8.6981566820400822</v>
          </cell>
        </row>
        <row r="51">
          <cell r="T51" t="str">
            <v>2008 6º Bim</v>
          </cell>
          <cell r="U51">
            <v>4.3551088777228131</v>
          </cell>
          <cell r="V51">
            <v>5.741898806086021</v>
          </cell>
          <cell r="W51">
            <v>4.6093310848058788</v>
          </cell>
          <cell r="X51">
            <v>-7.3097211755510756</v>
          </cell>
          <cell r="Y51">
            <v>4.5539613225489717</v>
          </cell>
          <cell r="Z51">
            <v>14.265436479708548</v>
          </cell>
          <cell r="AA51">
            <v>13.022284122563033</v>
          </cell>
          <cell r="AB51">
            <v>29.392712550720933</v>
          </cell>
          <cell r="AC51">
            <v>4.2968750000253131</v>
          </cell>
          <cell r="AD51">
            <v>-1.2529832935556984</v>
          </cell>
          <cell r="AE51">
            <v>-12.602179836521909</v>
          </cell>
          <cell r="AF51">
            <v>-4.9792531120806283</v>
          </cell>
        </row>
        <row r="52">
          <cell r="T52" t="str">
            <v>2009 1º Bim</v>
          </cell>
          <cell r="U52">
            <v>4.9339819318665601</v>
          </cell>
          <cell r="V52">
            <v>2.3076923076790434</v>
          </cell>
          <cell r="W52">
            <v>6.406869220493383</v>
          </cell>
          <cell r="X52">
            <v>-5.72246065812827</v>
          </cell>
          <cell r="Y52">
            <v>2.360346184045703</v>
          </cell>
          <cell r="Z52">
            <v>10.392609699787192</v>
          </cell>
          <cell r="AA52">
            <v>13.045711350845091</v>
          </cell>
          <cell r="AB52">
            <v>13.192904656189119</v>
          </cell>
          <cell r="AC52">
            <v>7.5593952483957061</v>
          </cell>
          <cell r="AD52">
            <v>2.1892655367076408</v>
          </cell>
          <cell r="AE52">
            <v>-0.22107590262037125</v>
          </cell>
          <cell r="AF52">
            <v>-12.581913499392483</v>
          </cell>
        </row>
        <row r="53">
          <cell r="T53" t="str">
            <v>2009 2º Bim</v>
          </cell>
          <cell r="U53">
            <v>4.1365725542058751</v>
          </cell>
          <cell r="V53">
            <v>4.0409789414010078</v>
          </cell>
          <cell r="W53">
            <v>6.6418373680421805</v>
          </cell>
          <cell r="X53">
            <v>-8.9703095388540035</v>
          </cell>
          <cell r="Y53">
            <v>-5.5087987758092432</v>
          </cell>
          <cell r="Z53">
            <v>13.400576368873306</v>
          </cell>
          <cell r="AA53">
            <v>5.3605615826840092</v>
          </cell>
          <cell r="AB53">
            <v>22.722914669188143</v>
          </cell>
          <cell r="AC53">
            <v>9.3877551020220338</v>
          </cell>
          <cell r="AD53">
            <v>2.7468933943744833</v>
          </cell>
          <cell r="AE53">
            <v>2.4755700325609142</v>
          </cell>
          <cell r="AF53">
            <v>-10.211946050141485</v>
          </cell>
        </row>
        <row r="54">
          <cell r="T54" t="str">
            <v>2009 3º Bim</v>
          </cell>
          <cell r="U54">
            <v>4.2038216560318586</v>
          </cell>
          <cell r="V54">
            <v>0.32768978706378959</v>
          </cell>
          <cell r="W54">
            <v>7.4074074074577112</v>
          </cell>
          <cell r="X54">
            <v>-6.0807358201435573</v>
          </cell>
          <cell r="Y54">
            <v>-3.7588652483194873</v>
          </cell>
          <cell r="Z54">
            <v>11.327310632405263</v>
          </cell>
          <cell r="AA54">
            <v>5.7204923967952404</v>
          </cell>
          <cell r="AB54">
            <v>14.189756507102524</v>
          </cell>
          <cell r="AC54">
            <v>11.330362826270557</v>
          </cell>
          <cell r="AD54">
            <v>6.5479974570339605</v>
          </cell>
          <cell r="AE54">
            <v>12.909441233141749</v>
          </cell>
          <cell r="AF54">
            <v>-6.8804664723741364</v>
          </cell>
        </row>
        <row r="55">
          <cell r="T55" t="str">
            <v>2009 4º Bim</v>
          </cell>
          <cell r="U55">
            <v>5.3593947036889578</v>
          </cell>
          <cell r="V55">
            <v>-4.1860465115475032</v>
          </cell>
          <cell r="W55">
            <v>9.271935283142918</v>
          </cell>
          <cell r="X55">
            <v>-3.9260969976820603</v>
          </cell>
          <cell r="Y55">
            <v>0.49751243777576004</v>
          </cell>
          <cell r="Z55">
            <v>14.131897712012176</v>
          </cell>
          <cell r="AA55">
            <v>11.491791577398857</v>
          </cell>
          <cell r="AB55">
            <v>4.6586345380786431</v>
          </cell>
          <cell r="AC55">
            <v>7.6485461441288649</v>
          </cell>
          <cell r="AD55">
            <v>3.221809169681511</v>
          </cell>
          <cell r="AE55">
            <v>1.855287569534303</v>
          </cell>
          <cell r="AF55">
            <v>-9.3403693932056715</v>
          </cell>
        </row>
        <row r="56">
          <cell r="T56" t="str">
            <v>2009 5º Bim</v>
          </cell>
          <cell r="U56">
            <v>6.8836045056803741</v>
          </cell>
          <cell r="V56">
            <v>-1.2474012474547713</v>
          </cell>
          <cell r="W56">
            <v>11.021671826626189</v>
          </cell>
          <cell r="X56">
            <v>-1.3439218082577198</v>
          </cell>
          <cell r="Y56">
            <v>2.7567195036643621</v>
          </cell>
          <cell r="Z56">
            <v>10.347085789107769</v>
          </cell>
          <cell r="AA56">
            <v>11.60849772386654</v>
          </cell>
          <cell r="AB56">
            <v>3.4795763993840323</v>
          </cell>
          <cell r="AC56">
            <v>7.935523868662786</v>
          </cell>
          <cell r="AD56">
            <v>10.218068535786639</v>
          </cell>
          <cell r="AE56">
            <v>19.326128417068844</v>
          </cell>
          <cell r="AF56">
            <v>-6.3063063063300113</v>
          </cell>
        </row>
        <row r="57">
          <cell r="T57" t="str">
            <v>2009 6º Bim</v>
          </cell>
          <cell r="U57">
            <v>8.935259497087511</v>
          </cell>
          <cell r="V57">
            <v>4.3010752688374287</v>
          </cell>
          <cell r="W57">
            <v>9.0811391724674007</v>
          </cell>
          <cell r="X57">
            <v>5.6910569105498743</v>
          </cell>
          <cell r="Y57">
            <v>13.484486873557611</v>
          </cell>
          <cell r="Z57">
            <v>10.993788819946527</v>
          </cell>
          <cell r="AA57">
            <v>9.3653727665165665</v>
          </cell>
          <cell r="AB57">
            <v>9.0738423028045467</v>
          </cell>
          <cell r="AC57">
            <v>7.0224719101243283</v>
          </cell>
          <cell r="AD57">
            <v>14.924471299028763</v>
          </cell>
          <cell r="AE57">
            <v>32.424006235353133</v>
          </cell>
          <cell r="AF57">
            <v>5.7392389270968236</v>
          </cell>
        </row>
        <row r="58">
          <cell r="T58" t="str">
            <v>2010 1º Bim</v>
          </cell>
          <cell r="U58">
            <v>11.258278145681654</v>
          </cell>
          <cell r="V58">
            <v>4.8004626951500873</v>
          </cell>
          <cell r="W58">
            <v>10.86281812545311</v>
          </cell>
          <cell r="X58">
            <v>6.2974203339060786</v>
          </cell>
          <cell r="Y58">
            <v>19.677171406614846</v>
          </cell>
          <cell r="Z58">
            <v>12.482566248316695</v>
          </cell>
          <cell r="AA58">
            <v>8.4507042253048503</v>
          </cell>
          <cell r="AB58">
            <v>26.54260528910357</v>
          </cell>
          <cell r="AC58">
            <v>5.4216867469286889</v>
          </cell>
          <cell r="AD58">
            <v>11.886662059394926</v>
          </cell>
          <cell r="AE58">
            <v>13.146233382556582</v>
          </cell>
          <cell r="AF58">
            <v>12.143928036029372</v>
          </cell>
        </row>
        <row r="59">
          <cell r="T59" t="str">
            <v>2010 2º Bim</v>
          </cell>
          <cell r="U59">
            <v>12.421185371971411</v>
          </cell>
          <cell r="V59">
            <v>5.9080962801199233</v>
          </cell>
          <cell r="W59">
            <v>10.360884749711241</v>
          </cell>
          <cell r="X59">
            <v>16.169326856331256</v>
          </cell>
          <cell r="Y59">
            <v>23.967611335982085</v>
          </cell>
          <cell r="Z59">
            <v>13.087674714098219</v>
          </cell>
          <cell r="AA59">
            <v>8.3585705632794429</v>
          </cell>
          <cell r="AB59">
            <v>25.234374999941057</v>
          </cell>
          <cell r="AC59">
            <v>6.7786069652250314</v>
          </cell>
          <cell r="AD59">
            <v>17.377466581789225</v>
          </cell>
          <cell r="AE59">
            <v>25.810553083266939</v>
          </cell>
          <cell r="AF59">
            <v>19.957081545098767</v>
          </cell>
        </row>
        <row r="60">
          <cell r="T60" t="str">
            <v>2010 3º Bim</v>
          </cell>
          <cell r="U60">
            <v>10.819070904652817</v>
          </cell>
          <cell r="V60">
            <v>5.9335873707028863</v>
          </cell>
          <cell r="W60">
            <v>9.9881093935940477</v>
          </cell>
          <cell r="X60">
            <v>8.0522306854968519</v>
          </cell>
          <cell r="Y60">
            <v>18.349299926354099</v>
          </cell>
          <cell r="Z60">
            <v>11.173533083609378</v>
          </cell>
          <cell r="AA60">
            <v>7.3287671233091656</v>
          </cell>
          <cell r="AB60">
            <v>25.661764705922895</v>
          </cell>
          <cell r="AC60">
            <v>6.1177815893955101</v>
          </cell>
          <cell r="AD60">
            <v>6.324582338929341</v>
          </cell>
          <cell r="AE60">
            <v>-2.2184300341290264</v>
          </cell>
          <cell r="AF60">
            <v>15.591734502281508</v>
          </cell>
        </row>
        <row r="61">
          <cell r="T61" t="str">
            <v>2010 4º Bim</v>
          </cell>
          <cell r="U61">
            <v>10.831837223240171</v>
          </cell>
          <cell r="V61">
            <v>8.522114347287868</v>
          </cell>
          <cell r="W61">
            <v>9.1116173120874286</v>
          </cell>
          <cell r="X61">
            <v>12.920673077026956</v>
          </cell>
          <cell r="Y61">
            <v>14.497878359261552</v>
          </cell>
          <cell r="Z61">
            <v>10.259433962189668</v>
          </cell>
          <cell r="AA61">
            <v>10.563380281713087</v>
          </cell>
          <cell r="AB61">
            <v>22.102839600981273</v>
          </cell>
          <cell r="AC61">
            <v>11.861421021759245</v>
          </cell>
          <cell r="AD61">
            <v>13.265306122464482</v>
          </cell>
          <cell r="AE61">
            <v>17.122040072890332</v>
          </cell>
          <cell r="AF61">
            <v>17.46216530855542</v>
          </cell>
        </row>
        <row r="62">
          <cell r="T62" t="str">
            <v>2010 5º Bim</v>
          </cell>
          <cell r="U62">
            <v>10.24590163931931</v>
          </cell>
          <cell r="V62">
            <v>7.7368421052849579</v>
          </cell>
          <cell r="W62">
            <v>8.142777467928596</v>
          </cell>
          <cell r="X62">
            <v>11.331269349855821</v>
          </cell>
          <cell r="Y62">
            <v>14.822266935041672</v>
          </cell>
          <cell r="Z62">
            <v>10.563798219562903</v>
          </cell>
          <cell r="AA62">
            <v>11.148878314026224</v>
          </cell>
          <cell r="AB62">
            <v>21.783625730953805</v>
          </cell>
          <cell r="AC62">
            <v>12.636415852878603</v>
          </cell>
          <cell r="AD62">
            <v>8.4793668739494787</v>
          </cell>
          <cell r="AE62">
            <v>5.0079914757500843</v>
          </cell>
          <cell r="AF62">
            <v>12.89592760186007</v>
          </cell>
        </row>
        <row r="63">
          <cell r="T63" t="str">
            <v>2010 6º Bim</v>
          </cell>
          <cell r="U63">
            <v>10.117878192559694</v>
          </cell>
          <cell r="V63">
            <v>6.3402061855940772</v>
          </cell>
          <cell r="W63">
            <v>5.9113300493284893</v>
          </cell>
          <cell r="X63">
            <v>9.5769230769002789</v>
          </cell>
          <cell r="Y63">
            <v>19.295478443727522</v>
          </cell>
          <cell r="Z63">
            <v>13.822048125317664</v>
          </cell>
          <cell r="AA63">
            <v>25.464788732316499</v>
          </cell>
          <cell r="AB63">
            <v>24.84222604702715</v>
          </cell>
          <cell r="AC63">
            <v>10.498687664001816</v>
          </cell>
          <cell r="AD63">
            <v>15.930599369113917</v>
          </cell>
          <cell r="AE63">
            <v>28.075338434409748</v>
          </cell>
          <cell r="AF63">
            <v>16.047197640058354</v>
          </cell>
        </row>
        <row r="64">
          <cell r="T64" t="str">
            <v>2011 1º Bim</v>
          </cell>
          <cell r="U64">
            <v>8.3928571428928844</v>
          </cell>
          <cell r="V64">
            <v>7.2847682118830193</v>
          </cell>
          <cell r="W64">
            <v>3.4154535273698938</v>
          </cell>
          <cell r="X64">
            <v>11.848679514599736</v>
          </cell>
          <cell r="Y64">
            <v>19.717405266549459</v>
          </cell>
          <cell r="Z64">
            <v>11.655300681930548</v>
          </cell>
          <cell r="AA64">
            <v>13.573523250977804</v>
          </cell>
          <cell r="AB64">
            <v>10.990712074248311</v>
          </cell>
          <cell r="AC64">
            <v>8.4444444445699762</v>
          </cell>
          <cell r="AD64">
            <v>12.970969734406079</v>
          </cell>
          <cell r="AE64">
            <v>21.018276762375688</v>
          </cell>
          <cell r="AF64">
            <v>17.780748663044356</v>
          </cell>
        </row>
        <row r="65">
          <cell r="T65" t="str">
            <v>2011 2º Bim</v>
          </cell>
          <cell r="U65">
            <v>7.0106561974321302</v>
          </cell>
          <cell r="V65">
            <v>2.0661157024276067</v>
          </cell>
          <cell r="W65">
            <v>5.8544303797350539</v>
          </cell>
          <cell r="X65">
            <v>3.4647550776907288</v>
          </cell>
          <cell r="Y65">
            <v>15.088177661681556</v>
          </cell>
          <cell r="Z65">
            <v>7.8089887641779487</v>
          </cell>
          <cell r="AA65">
            <v>1.956400223612742</v>
          </cell>
          <cell r="AB65">
            <v>1.8714909545166192</v>
          </cell>
          <cell r="AC65">
            <v>8.2702387885261519</v>
          </cell>
          <cell r="AD65">
            <v>4.067245119279117</v>
          </cell>
          <cell r="AE65">
            <v>-1.2127337039060881</v>
          </cell>
          <cell r="AF65">
            <v>7.9308288611085853</v>
          </cell>
        </row>
        <row r="66">
          <cell r="T66" t="str">
            <v>2011 3º Bim</v>
          </cell>
          <cell r="U66">
            <v>6.6740209596737765</v>
          </cell>
          <cell r="V66">
            <v>-0.51387461455144612</v>
          </cell>
          <cell r="W66">
            <v>2.3243243242745182</v>
          </cell>
          <cell r="X66">
            <v>8.3585095670061005</v>
          </cell>
          <cell r="Y66">
            <v>18.430884184345842</v>
          </cell>
          <cell r="Z66">
            <v>12.408759124109325</v>
          </cell>
          <cell r="AA66">
            <v>8.6790044671238409</v>
          </cell>
          <cell r="AB66">
            <v>29.490930368591918</v>
          </cell>
          <cell r="AC66">
            <v>3.2866379310331206</v>
          </cell>
          <cell r="AD66">
            <v>11.167227833883731</v>
          </cell>
          <cell r="AE66">
            <v>19.197207678890372</v>
          </cell>
          <cell r="AF66">
            <v>12.567713976094751</v>
          </cell>
        </row>
        <row r="67">
          <cell r="T67" t="str">
            <v>2011 4º Bim</v>
          </cell>
          <cell r="U67">
            <v>6.6954643628141852</v>
          </cell>
          <cell r="V67">
            <v>1.1928429423979203</v>
          </cell>
          <cell r="W67">
            <v>4.2275574112431213</v>
          </cell>
          <cell r="X67">
            <v>1.1176157530251141</v>
          </cell>
          <cell r="Y67">
            <v>18.900555898753058</v>
          </cell>
          <cell r="Z67">
            <v>10.000000000056652</v>
          </cell>
          <cell r="AA67">
            <v>5.9061957151329114</v>
          </cell>
          <cell r="AB67">
            <v>21.181646763044061</v>
          </cell>
          <cell r="AC67">
            <v>2.3097112861030888</v>
          </cell>
          <cell r="AD67">
            <v>6.3063063063262703</v>
          </cell>
          <cell r="AE67">
            <v>5.5469155002150439</v>
          </cell>
          <cell r="AF67">
            <v>6.4420218037516408</v>
          </cell>
        </row>
        <row r="68">
          <cell r="T68" t="str">
            <v>2011 5º Bim</v>
          </cell>
          <cell r="U68">
            <v>4.6733935210212296</v>
          </cell>
          <cell r="V68">
            <v>-0.92818759161151787</v>
          </cell>
          <cell r="W68">
            <v>2.8880866426040708</v>
          </cell>
          <cell r="X68">
            <v>-0.83426028915105643</v>
          </cell>
          <cell r="Y68">
            <v>14.485981308404083</v>
          </cell>
          <cell r="Z68">
            <v>9.17874396138596</v>
          </cell>
          <cell r="AA68">
            <v>3.5474006116865686</v>
          </cell>
          <cell r="AB68">
            <v>16.686674669849811</v>
          </cell>
          <cell r="AC68">
            <v>0.20397756249954657</v>
          </cell>
          <cell r="AD68">
            <v>3.0745179780834686</v>
          </cell>
          <cell r="AE68">
            <v>-0.20294266868188249</v>
          </cell>
          <cell r="AF68">
            <v>6.6132264528676599</v>
          </cell>
        </row>
        <row r="69">
          <cell r="T69" t="str">
            <v>2011 6º Bim</v>
          </cell>
          <cell r="U69">
            <v>6.6904549508512767</v>
          </cell>
          <cell r="V69">
            <v>0.72709646145991957</v>
          </cell>
          <cell r="W69">
            <v>5.2558139534633286</v>
          </cell>
          <cell r="X69">
            <v>0.63180063180776624</v>
          </cell>
          <cell r="Y69">
            <v>14.014984574687595</v>
          </cell>
          <cell r="Z69">
            <v>7.571288102207907</v>
          </cell>
          <cell r="AA69">
            <v>0.62864840596219551</v>
          </cell>
          <cell r="AB69">
            <v>30.882352941228895</v>
          </cell>
          <cell r="AC69">
            <v>3.0482977038718939</v>
          </cell>
          <cell r="AD69">
            <v>3.7641723355818835</v>
          </cell>
          <cell r="AE69">
            <v>-1.7003676470421114</v>
          </cell>
          <cell r="AF69">
            <v>5.4905948145000494</v>
          </cell>
        </row>
        <row r="70">
          <cell r="T70" t="str">
            <v>2012 1º Bim</v>
          </cell>
          <cell r="U70">
            <v>9.1158704009239209</v>
          </cell>
          <cell r="V70">
            <v>1.6460905350115018</v>
          </cell>
          <cell r="W70">
            <v>10.828370330287452</v>
          </cell>
          <cell r="X70">
            <v>-0.76579451185948555</v>
          </cell>
          <cell r="Y70">
            <v>13.30472103003828</v>
          </cell>
          <cell r="Z70">
            <v>8.995002776261817</v>
          </cell>
          <cell r="AA70">
            <v>5.2379195868571093</v>
          </cell>
          <cell r="AB70">
            <v>33.193863319382167</v>
          </cell>
          <cell r="AC70">
            <v>9.1920374706670582</v>
          </cell>
          <cell r="AD70">
            <v>5.6861673045158767</v>
          </cell>
          <cell r="AE70">
            <v>-1.4563106796028569</v>
          </cell>
          <cell r="AF70">
            <v>11.520998864932629</v>
          </cell>
        </row>
        <row r="71">
          <cell r="T71" t="str">
            <v>2012 2º Bim</v>
          </cell>
          <cell r="U71">
            <v>9.2243186583059522</v>
          </cell>
          <cell r="V71">
            <v>5.5668016195030479</v>
          </cell>
          <cell r="W71">
            <v>7.922272047826584</v>
          </cell>
          <cell r="X71">
            <v>1.3856812933382701</v>
          </cell>
          <cell r="Y71">
            <v>16.685584563030488</v>
          </cell>
          <cell r="Z71">
            <v>11.724856696181085</v>
          </cell>
          <cell r="AA71">
            <v>0.7675438595818207</v>
          </cell>
          <cell r="AB71">
            <v>30.006123698680941</v>
          </cell>
          <cell r="AC71">
            <v>5.9709521247542918</v>
          </cell>
          <cell r="AD71">
            <v>6.6180302240966826</v>
          </cell>
          <cell r="AE71">
            <v>0.66496163684550691</v>
          </cell>
          <cell r="AF71">
            <v>15.027624309398835</v>
          </cell>
        </row>
        <row r="72">
          <cell r="T72" t="str">
            <v>2012 3º Bim</v>
          </cell>
          <cell r="U72">
            <v>8.7383660807232033</v>
          </cell>
          <cell r="V72">
            <v>7.0247933884103775</v>
          </cell>
          <cell r="W72">
            <v>9.984152139531389</v>
          </cell>
          <cell r="X72">
            <v>2.2769516728579076</v>
          </cell>
          <cell r="Y72">
            <v>12.302839116700959</v>
          </cell>
          <cell r="Z72">
            <v>11.738261738249767</v>
          </cell>
          <cell r="AA72">
            <v>5.5196711685559841</v>
          </cell>
          <cell r="AB72">
            <v>-3.0275643922256235</v>
          </cell>
          <cell r="AC72">
            <v>7.3030777256533952</v>
          </cell>
          <cell r="AD72">
            <v>8.6320040383740082</v>
          </cell>
          <cell r="AE72">
            <v>9.5656417764814492</v>
          </cell>
          <cell r="AF72">
            <v>2.4061597690810732</v>
          </cell>
        </row>
        <row r="73">
          <cell r="T73" t="str">
            <v>2012 4º Bim</v>
          </cell>
          <cell r="U73">
            <v>8.6032388664467838</v>
          </cell>
          <cell r="V73">
            <v>8.8408644400296268</v>
          </cell>
          <cell r="W73">
            <v>6.7100650976722465</v>
          </cell>
          <cell r="X73">
            <v>7.0000000000245199</v>
          </cell>
          <cell r="Y73">
            <v>13.974025974004078</v>
          </cell>
          <cell r="Z73">
            <v>12.105007292130399</v>
          </cell>
          <cell r="AA73">
            <v>5.5221432476405097</v>
          </cell>
          <cell r="AB73">
            <v>11.255186721925758</v>
          </cell>
          <cell r="AC73">
            <v>8.4658799383794161</v>
          </cell>
          <cell r="AD73">
            <v>12.91126620137617</v>
          </cell>
          <cell r="AE73">
            <v>21.512770137549843</v>
          </cell>
          <cell r="AF73">
            <v>7.0763500931362966</v>
          </cell>
        </row>
        <row r="74">
          <cell r="T74" t="str">
            <v>2012 5º Bim</v>
          </cell>
          <cell r="U74">
            <v>8.878741755430708</v>
          </cell>
          <cell r="V74">
            <v>11.390532544377251</v>
          </cell>
          <cell r="W74">
            <v>8.1704260651269678</v>
          </cell>
          <cell r="X74">
            <v>4.9355019629515384</v>
          </cell>
          <cell r="Y74">
            <v>10.051020408151889</v>
          </cell>
          <cell r="Z74">
            <v>10.619469026535988</v>
          </cell>
          <cell r="AA74">
            <v>7.560543413992038</v>
          </cell>
          <cell r="AB74">
            <v>7.4588477366281269</v>
          </cell>
          <cell r="AC74">
            <v>10.737913486017581</v>
          </cell>
          <cell r="AD74">
            <v>8.2912032356202037</v>
          </cell>
          <cell r="AE74">
            <v>6.8632435180055795</v>
          </cell>
          <cell r="AF74">
            <v>6.9548872180601018</v>
          </cell>
        </row>
        <row r="75">
          <cell r="T75" t="str">
            <v>2012 6º Bim</v>
          </cell>
          <cell r="U75">
            <v>6.4799331104304914</v>
          </cell>
          <cell r="V75">
            <v>6.5447545716867728</v>
          </cell>
          <cell r="W75">
            <v>7.4679628811622489</v>
          </cell>
          <cell r="X75">
            <v>4.7436344610967573</v>
          </cell>
          <cell r="Y75">
            <v>8.4267491302928441</v>
          </cell>
          <cell r="Z75">
            <v>6.672760511886211</v>
          </cell>
          <cell r="AA75">
            <v>7.6305220883646774</v>
          </cell>
          <cell r="AB75">
            <v>-14.922752808991746</v>
          </cell>
          <cell r="AC75">
            <v>12.67767960048678</v>
          </cell>
          <cell r="AD75">
            <v>6.0314685314971417</v>
          </cell>
          <cell r="AE75">
            <v>5.7503506310909946</v>
          </cell>
          <cell r="AF75">
            <v>6.3132530120496577</v>
          </cell>
        </row>
        <row r="76">
          <cell r="T76" t="str">
            <v>2013 1º Bim</v>
          </cell>
          <cell r="U76">
            <v>2.9189733265998941</v>
          </cell>
          <cell r="V76">
            <v>3.9979757085602641</v>
          </cell>
          <cell r="W76">
            <v>0.63507572056100692</v>
          </cell>
          <cell r="X76">
            <v>2.9581993569624654</v>
          </cell>
          <cell r="Y76">
            <v>2.6988636363734386</v>
          </cell>
          <cell r="Z76">
            <v>8.7620988283442678</v>
          </cell>
          <cell r="AA76">
            <v>6.2039957939062695</v>
          </cell>
          <cell r="AB76">
            <v>6.910994764368561</v>
          </cell>
          <cell r="AC76">
            <v>10.026809651428081</v>
          </cell>
          <cell r="AD76">
            <v>4.1903776513694924</v>
          </cell>
          <cell r="AE76">
            <v>5.7471264367704222</v>
          </cell>
          <cell r="AF76">
            <v>7.8371501272911592</v>
          </cell>
        </row>
        <row r="77">
          <cell r="T77" t="str">
            <v>2013 2º Bim</v>
          </cell>
          <cell r="U77">
            <v>3.1190019193856555</v>
          </cell>
          <cell r="V77">
            <v>5.8964525407137813</v>
          </cell>
          <cell r="W77">
            <v>-0.55401662047384059</v>
          </cell>
          <cell r="X77">
            <v>8.0296127562196276</v>
          </cell>
          <cell r="Y77">
            <v>3.8910505835961784</v>
          </cell>
          <cell r="Z77">
            <v>9.7014925372862049</v>
          </cell>
          <cell r="AA77">
            <v>7.0729053319339874</v>
          </cell>
          <cell r="AB77">
            <v>1.3659915214107698</v>
          </cell>
          <cell r="AC77">
            <v>11.370558375670846</v>
          </cell>
          <cell r="AD77">
            <v>6.0606060605636891</v>
          </cell>
          <cell r="AE77">
            <v>11.077235772362858</v>
          </cell>
          <cell r="AF77">
            <v>7.7809798270608965</v>
          </cell>
        </row>
        <row r="78">
          <cell r="T78" t="str">
            <v>2013 3º Bim</v>
          </cell>
          <cell r="U78">
            <v>3.0432715168372093</v>
          </cell>
          <cell r="V78">
            <v>8.5907335907055895</v>
          </cell>
          <cell r="W78">
            <v>0.9125840537484553</v>
          </cell>
          <cell r="X78">
            <v>-1.0449795547408769</v>
          </cell>
          <cell r="Y78">
            <v>4.6348314606552421</v>
          </cell>
          <cell r="Z78">
            <v>7.4653553866685041</v>
          </cell>
          <cell r="AA78">
            <v>-1.3912075681467573</v>
          </cell>
          <cell r="AB78">
            <v>3.0754892823734448</v>
          </cell>
          <cell r="AC78">
            <v>7.6324744774142417</v>
          </cell>
          <cell r="AD78">
            <v>1.1152416356951189</v>
          </cell>
          <cell r="AE78">
            <v>-3.0734966592583901</v>
          </cell>
          <cell r="AF78">
            <v>4.8872180450458824</v>
          </cell>
        </row>
        <row r="79">
          <cell r="T79" t="str">
            <v>2013 4º Bim</v>
          </cell>
          <cell r="U79">
            <v>6.104380242353491</v>
          </cell>
          <cell r="V79">
            <v>6.5433212996758527</v>
          </cell>
          <cell r="W79">
            <v>4.1764429845403406</v>
          </cell>
          <cell r="X79">
            <v>4.8696507623424035</v>
          </cell>
          <cell r="Y79">
            <v>9.3892433910903748</v>
          </cell>
          <cell r="Z79">
            <v>10.754553339087302</v>
          </cell>
          <cell r="AA79">
            <v>-0.4663212435158437</v>
          </cell>
          <cell r="AB79">
            <v>8.1118881119229371</v>
          </cell>
          <cell r="AC79">
            <v>10.075685903561361</v>
          </cell>
          <cell r="AD79">
            <v>1.3686534216243995</v>
          </cell>
          <cell r="AE79">
            <v>-7.6394502829363331</v>
          </cell>
          <cell r="AF79">
            <v>7.1304347826150583</v>
          </cell>
        </row>
        <row r="80">
          <cell r="T80" t="str">
            <v>2013 5º Bim</v>
          </cell>
          <cell r="U80">
            <v>4.799627213433344</v>
          </cell>
          <cell r="V80">
            <v>5.4448871182174008</v>
          </cell>
          <cell r="W80">
            <v>2.0852641335063815</v>
          </cell>
          <cell r="X80">
            <v>2.0844468198585098</v>
          </cell>
          <cell r="Y80">
            <v>6.1659712563785662</v>
          </cell>
          <cell r="Z80">
            <v>11.555555555514774</v>
          </cell>
          <cell r="AA80">
            <v>-0.27457440966064395</v>
          </cell>
          <cell r="AB80">
            <v>13.259932982318844</v>
          </cell>
          <cell r="AC80">
            <v>13.556985294063328</v>
          </cell>
          <cell r="AD80">
            <v>4.8085901027199895</v>
          </cell>
          <cell r="AE80">
            <v>3.5680304471674029</v>
          </cell>
          <cell r="AF80">
            <v>8.5676625658863692</v>
          </cell>
        </row>
        <row r="81">
          <cell r="T81" t="str">
            <v>2013 6º Bim</v>
          </cell>
          <cell r="U81">
            <v>5.2610914801756836</v>
          </cell>
          <cell r="V81">
            <v>7.3622402890483496</v>
          </cell>
          <cell r="W81">
            <v>3.9062499999881428</v>
          </cell>
          <cell r="X81">
            <v>4.129204129200037</v>
          </cell>
          <cell r="Y81">
            <v>3.2442067735997338</v>
          </cell>
          <cell r="Z81">
            <v>12.296486718115229</v>
          </cell>
          <cell r="AA81">
            <v>2.3217247097883309</v>
          </cell>
          <cell r="AB81">
            <v>8.5843995047543142</v>
          </cell>
          <cell r="AC81">
            <v>9.3078758949871165</v>
          </cell>
          <cell r="AD81">
            <v>4.2868920032799629</v>
          </cell>
          <cell r="AE81">
            <v>2.1220159151462248</v>
          </cell>
          <cell r="AF81">
            <v>5.3490480507210281</v>
          </cell>
        </row>
        <row r="82">
          <cell r="T82" t="str">
            <v>2014 1º Bim</v>
          </cell>
          <cell r="U82">
            <v>7.4816625916693358</v>
          </cell>
          <cell r="V82">
            <v>10.267639902637061</v>
          </cell>
          <cell r="W82">
            <v>5.5339805825212141</v>
          </cell>
          <cell r="X82">
            <v>4.9344159899983309</v>
          </cell>
          <cell r="Y82">
            <v>7.837713231904031</v>
          </cell>
          <cell r="Z82">
            <v>14.379391100601179</v>
          </cell>
          <cell r="AA82">
            <v>-1.8811881188144697</v>
          </cell>
          <cell r="AB82">
            <v>1.6160626836646097</v>
          </cell>
          <cell r="AC82">
            <v>13.645224171549962</v>
          </cell>
          <cell r="AD82">
            <v>6.3555114200457341</v>
          </cell>
          <cell r="AE82">
            <v>3.1055900620988064</v>
          </cell>
          <cell r="AF82">
            <v>10.146295422295303</v>
          </cell>
        </row>
        <row r="83">
          <cell r="T83" t="str">
            <v>2014 2º Bim</v>
          </cell>
          <cell r="U83">
            <v>2.6523964634630026</v>
          </cell>
          <cell r="V83">
            <v>2.8972385694902458</v>
          </cell>
          <cell r="W83">
            <v>3.2033426183833313</v>
          </cell>
          <cell r="X83">
            <v>-6.2203479177907255</v>
          </cell>
          <cell r="Y83">
            <v>3.1835205992968296</v>
          </cell>
          <cell r="Z83">
            <v>7.3554421768256883</v>
          </cell>
          <cell r="AA83">
            <v>-9.7560975610201499</v>
          </cell>
          <cell r="AB83">
            <v>-4.8327137546522732</v>
          </cell>
          <cell r="AC83">
            <v>5.3327256152900793</v>
          </cell>
          <cell r="AD83">
            <v>-2.9032258064521144</v>
          </cell>
          <cell r="AE83">
            <v>-12.946020128076462</v>
          </cell>
          <cell r="AF83">
            <v>-2.3618538324524874</v>
          </cell>
        </row>
        <row r="84">
          <cell r="T84" t="str">
            <v>2014 3º Bim</v>
          </cell>
          <cell r="U84">
            <v>2.8149515459120256</v>
          </cell>
          <cell r="V84">
            <v>-0.26666666666529393</v>
          </cell>
          <cell r="W84">
            <v>1.761066159021496</v>
          </cell>
          <cell r="X84">
            <v>-0.1377410468416107</v>
          </cell>
          <cell r="Y84">
            <v>4.3847874720973845</v>
          </cell>
          <cell r="Z84">
            <v>9.0266222961567379</v>
          </cell>
          <cell r="AA84">
            <v>-7.6749435666350285</v>
          </cell>
          <cell r="AB84">
            <v>-5.4701627486138937</v>
          </cell>
          <cell r="AC84">
            <v>10.027100271045054</v>
          </cell>
          <cell r="AD84">
            <v>-2.5735294117816054</v>
          </cell>
          <cell r="AE84">
            <v>-12.637867647071877</v>
          </cell>
          <cell r="AF84">
            <v>-1.2992831540636351</v>
          </cell>
        </row>
        <row r="85">
          <cell r="T85" t="str">
            <v>2014 4º Bim</v>
          </cell>
          <cell r="U85">
            <v>-0.9222661397157772</v>
          </cell>
          <cell r="V85">
            <v>4.2354934316701787E-2</v>
          </cell>
          <cell r="W85">
            <v>-0.76576576578564204</v>
          </cell>
          <cell r="X85">
            <v>-2.4859287054337043</v>
          </cell>
          <cell r="Y85">
            <v>-8.3333333333497901</v>
          </cell>
          <cell r="Z85">
            <v>7.1260767423820148</v>
          </cell>
          <cell r="AA85">
            <v>-10.619469026585438</v>
          </cell>
          <cell r="AB85">
            <v>-7.5032341526333202</v>
          </cell>
          <cell r="AC85">
            <v>4.3833261710101157</v>
          </cell>
          <cell r="AD85">
            <v>-5.8362369338011426</v>
          </cell>
          <cell r="AE85">
            <v>-14.967177242897712</v>
          </cell>
          <cell r="AF85">
            <v>-4.5048701299133072</v>
          </cell>
        </row>
        <row r="86">
          <cell r="T86" t="str">
            <v>2014 5º Bim</v>
          </cell>
          <cell r="U86">
            <v>1.3783903957235388</v>
          </cell>
          <cell r="V86">
            <v>2.5608732157386349</v>
          </cell>
          <cell r="W86">
            <v>-1.1102230246251565E-14</v>
          </cell>
          <cell r="X86">
            <v>0.31413612567652294</v>
          </cell>
          <cell r="Y86">
            <v>-0.87336244537531416</v>
          </cell>
          <cell r="Z86">
            <v>10.079681274905417</v>
          </cell>
          <cell r="AA86">
            <v>-12.224669603494275</v>
          </cell>
          <cell r="AB86">
            <v>-1.563820794597004</v>
          </cell>
          <cell r="AC86">
            <v>5.4633751517732865</v>
          </cell>
          <cell r="AD86">
            <v>-1.7817371937753901</v>
          </cell>
          <cell r="AE86">
            <v>-8.0385852089774108</v>
          </cell>
          <cell r="AF86">
            <v>-0.16187778223809568</v>
          </cell>
        </row>
        <row r="87">
          <cell r="T87" t="str">
            <v>2014 6º Bim</v>
          </cell>
          <cell r="U87">
            <v>0.78328981719577584</v>
          </cell>
          <cell r="V87">
            <v>1.0517458982510774</v>
          </cell>
          <cell r="W87">
            <v>-1.1476058567433056</v>
          </cell>
          <cell r="X87">
            <v>-1.5350175887155149</v>
          </cell>
          <cell r="Y87">
            <v>-0.93232044202238296</v>
          </cell>
          <cell r="Z87">
            <v>7.0202212895899674</v>
          </cell>
          <cell r="AA87">
            <v>-7.6175040518619568</v>
          </cell>
          <cell r="AB87">
            <v>6.5374382363782457</v>
          </cell>
          <cell r="AC87">
            <v>9.0143480973122081</v>
          </cell>
          <cell r="AD87">
            <v>-2.2924901185379043</v>
          </cell>
          <cell r="AE87">
            <v>-9.0476190476385661</v>
          </cell>
          <cell r="AF87">
            <v>-0.77452667811663822</v>
          </cell>
        </row>
        <row r="88">
          <cell r="T88" t="str">
            <v>2015 1º Bim</v>
          </cell>
          <cell r="U88">
            <v>-1.3193812557033113</v>
          </cell>
          <cell r="V88">
            <v>-5.030891438631679</v>
          </cell>
          <cell r="W88">
            <v>-0.78196872122044958</v>
          </cell>
          <cell r="X88">
            <v>-3.8690476190241574</v>
          </cell>
          <cell r="Y88">
            <v>-6.6695168875503867</v>
          </cell>
          <cell r="Z88">
            <v>3.4398034398251509</v>
          </cell>
          <cell r="AA88">
            <v>-8.375378405650169</v>
          </cell>
          <cell r="AB88">
            <v>14.361445783110272</v>
          </cell>
          <cell r="AC88">
            <v>3.8593481989793066</v>
          </cell>
          <cell r="AD88">
            <v>-7.516339869246802</v>
          </cell>
          <cell r="AE88">
            <v>-19.829317269065939</v>
          </cell>
          <cell r="AF88">
            <v>-7.7549271636858315</v>
          </cell>
        </row>
        <row r="89">
          <cell r="T89" t="str">
            <v>2015 2º Bim</v>
          </cell>
          <cell r="U89">
            <v>-1.4959202175562125</v>
          </cell>
          <cell r="V89">
            <v>-2.0677518697985064</v>
          </cell>
          <cell r="W89">
            <v>-2.2042285199902589</v>
          </cell>
          <cell r="X89">
            <v>-4.4406970207926495</v>
          </cell>
          <cell r="Y89">
            <v>-11.025408348423316</v>
          </cell>
          <cell r="Z89">
            <v>8.2376237623586377</v>
          </cell>
          <cell r="AA89">
            <v>-7.3761261261224398</v>
          </cell>
          <cell r="AB89">
            <v>12.451171874961942</v>
          </cell>
          <cell r="AC89">
            <v>7.2695802683328203</v>
          </cell>
          <cell r="AD89">
            <v>-4.5562411011222492</v>
          </cell>
          <cell r="AE89">
            <v>-11.875985286415691</v>
          </cell>
          <cell r="AF89">
            <v>-0.59333637608266487</v>
          </cell>
        </row>
        <row r="90">
          <cell r="T90" t="str">
            <v>2015 3º Bim</v>
          </cell>
          <cell r="U90">
            <v>-3.6355475763178768</v>
          </cell>
          <cell r="V90">
            <v>-2.6292335115554843</v>
          </cell>
          <cell r="W90">
            <v>-2.3386342376472857</v>
          </cell>
          <cell r="X90">
            <v>-6.2988505746836125</v>
          </cell>
          <cell r="Y90">
            <v>-16.245177882595531</v>
          </cell>
          <cell r="Z90">
            <v>3.7390309042321102</v>
          </cell>
          <cell r="AA90">
            <v>-9.0464547677046916</v>
          </cell>
          <cell r="AB90">
            <v>3.3476805356570827</v>
          </cell>
          <cell r="AC90">
            <v>0.73891625613737855</v>
          </cell>
          <cell r="AD90">
            <v>-7.1698113207512071</v>
          </cell>
          <cell r="AE90">
            <v>-15.097317201446003</v>
          </cell>
          <cell r="AF90">
            <v>-5.4017249206337992</v>
          </cell>
        </row>
        <row r="91">
          <cell r="T91" t="str">
            <v>2015 4º Bim</v>
          </cell>
          <cell r="U91">
            <v>-5.4078014184335448</v>
          </cell>
          <cell r="V91">
            <v>-5.7154953429499162</v>
          </cell>
          <cell r="W91">
            <v>-3.7675896504885009</v>
          </cell>
          <cell r="X91">
            <v>-10.918710918680407</v>
          </cell>
          <cell r="Y91">
            <v>-15.72727272727753</v>
          </cell>
          <cell r="Z91">
            <v>1.4985380116856906</v>
          </cell>
          <cell r="AA91">
            <v>-12.405358182856807</v>
          </cell>
          <cell r="AB91">
            <v>-6.2937062937092119</v>
          </cell>
          <cell r="AC91">
            <v>-1.3174145738871657</v>
          </cell>
          <cell r="AD91">
            <v>-8.2793709527818393</v>
          </cell>
          <cell r="AE91">
            <v>-14.410705095221177</v>
          </cell>
          <cell r="AF91">
            <v>-8.1597960050876388</v>
          </cell>
        </row>
        <row r="92">
          <cell r="T92" t="str">
            <v>2015 5º Bim</v>
          </cell>
          <cell r="U92">
            <v>-5.9649122806827215</v>
          </cell>
          <cell r="V92">
            <v>-9.9467867375686367</v>
          </cell>
          <cell r="W92">
            <v>-1.2256014525728109</v>
          </cell>
          <cell r="X92">
            <v>-11.638830897670893</v>
          </cell>
          <cell r="Y92">
            <v>-17.180616740164666</v>
          </cell>
          <cell r="Z92">
            <v>-0.79623597532900714</v>
          </cell>
          <cell r="AA92">
            <v>-12.045169385186238</v>
          </cell>
          <cell r="AB92">
            <v>-17.518248175174378</v>
          </cell>
          <cell r="AC92">
            <v>-8.058326937803816</v>
          </cell>
          <cell r="AD92">
            <v>-11.70068027212311</v>
          </cell>
          <cell r="AE92">
            <v>-22.77722277721146</v>
          </cell>
          <cell r="AF92">
            <v>-14.268342115910803</v>
          </cell>
        </row>
        <row r="93">
          <cell r="T93" t="str">
            <v>2015 6º Bim</v>
          </cell>
          <cell r="U93">
            <v>-7.4759437453919553</v>
          </cell>
          <cell r="V93">
            <v>-10.907577019153669</v>
          </cell>
          <cell r="W93">
            <v>-4.5636509207320426</v>
          </cell>
          <cell r="X93">
            <v>-11.822020136397771</v>
          </cell>
          <cell r="Y93">
            <v>-17.009410944574554</v>
          </cell>
          <cell r="Z93">
            <v>2.6024955436958486</v>
          </cell>
          <cell r="AA93">
            <v>-16.228070175482181</v>
          </cell>
          <cell r="AB93">
            <v>-11.452015697469797</v>
          </cell>
          <cell r="AC93">
            <v>-6.8955650929978463</v>
          </cell>
          <cell r="AD93">
            <v>-11.974110032392582</v>
          </cell>
          <cell r="AE93">
            <v>-22.13231794380992</v>
          </cell>
          <cell r="AF93">
            <v>-13.096270598455318</v>
          </cell>
        </row>
        <row r="94">
          <cell r="T94" t="str">
            <v>2016 1º Bim</v>
          </cell>
          <cell r="U94">
            <v>-7.6071922544932669</v>
          </cell>
          <cell r="V94">
            <v>-9.1542750929758618</v>
          </cell>
          <cell r="W94">
            <v>-3.6624942049007125</v>
          </cell>
          <cell r="X94">
            <v>-12.260061919507049</v>
          </cell>
          <cell r="Y94">
            <v>-18.460833715028002</v>
          </cell>
          <cell r="Z94">
            <v>2.6920031671164413</v>
          </cell>
          <cell r="AA94">
            <v>-14.427312775317647</v>
          </cell>
          <cell r="AB94">
            <v>-21.028234302547823</v>
          </cell>
          <cell r="AC94">
            <v>-13.336085879463067</v>
          </cell>
          <cell r="AD94">
            <v>-10.146390711789721</v>
          </cell>
          <cell r="AE94">
            <v>-14.777708202896722</v>
          </cell>
          <cell r="AF94">
            <v>-14.770088248919267</v>
          </cell>
        </row>
        <row r="95">
          <cell r="T95" t="str">
            <v>2016 2º Bim</v>
          </cell>
          <cell r="U95">
            <v>-6.2586286240530313</v>
          </cell>
          <cell r="V95">
            <v>-10.332434860769924</v>
          </cell>
          <cell r="W95">
            <v>-2.8978840846729081</v>
          </cell>
          <cell r="X95">
            <v>-12.588235294108262</v>
          </cell>
          <cell r="Y95">
            <v>-12.085670576249852</v>
          </cell>
          <cell r="Z95">
            <v>0.47566776439389447</v>
          </cell>
          <cell r="AA95">
            <v>-17.325227963495216</v>
          </cell>
          <cell r="AB95">
            <v>-11.159357359905254</v>
          </cell>
          <cell r="AC95">
            <v>-11.496571198085048</v>
          </cell>
          <cell r="AD95">
            <v>-8.5529587269249081</v>
          </cell>
          <cell r="AE95">
            <v>-12.343470482955565</v>
          </cell>
          <cell r="AF95">
            <v>-13.911845730009153</v>
          </cell>
        </row>
        <row r="96">
          <cell r="T96" t="str">
            <v>2016 3º Bim</v>
          </cell>
          <cell r="U96">
            <v>-6.9399161620676502</v>
          </cell>
          <cell r="V96">
            <v>-9.9313501144328455</v>
          </cell>
          <cell r="W96">
            <v>-3.6398467432740556</v>
          </cell>
          <cell r="X96">
            <v>-8.9303238469258694</v>
          </cell>
          <cell r="Y96">
            <v>-13.101330603890272</v>
          </cell>
          <cell r="Z96">
            <v>-2.3170283192123997</v>
          </cell>
          <cell r="AA96">
            <v>-21.505376344075188</v>
          </cell>
          <cell r="AB96">
            <v>-16.381304951427499</v>
          </cell>
          <cell r="AC96">
            <v>-12.061939690297264</v>
          </cell>
          <cell r="AD96">
            <v>-9.1463414633921261</v>
          </cell>
          <cell r="AE96">
            <v>-14.188351920694197</v>
          </cell>
          <cell r="AF96">
            <v>-10.076775431822437</v>
          </cell>
        </row>
        <row r="97">
          <cell r="T97" t="str">
            <v>2016 4º Bim</v>
          </cell>
          <cell r="U97">
            <v>-5.5763823804824808</v>
          </cell>
          <cell r="V97">
            <v>-9.7889537493734302</v>
          </cell>
          <cell r="W97">
            <v>-1.6037735848949741</v>
          </cell>
          <cell r="X97">
            <v>-12.36501079918143</v>
          </cell>
          <cell r="Y97">
            <v>-10.032362459560151</v>
          </cell>
          <cell r="Z97">
            <v>-3.4929780338516125</v>
          </cell>
          <cell r="AA97">
            <v>-16.023936170222996</v>
          </cell>
          <cell r="AB97">
            <v>-11.144278606978586</v>
          </cell>
          <cell r="AC97">
            <v>-11.138923654557409</v>
          </cell>
          <cell r="AD97">
            <v>-9.1780131114636241</v>
          </cell>
          <cell r="AE97">
            <v>-17.25796752852894</v>
          </cell>
          <cell r="AF97">
            <v>-9.7639981489805123</v>
          </cell>
        </row>
        <row r="98">
          <cell r="T98" t="str">
            <v>2016 5º Bim</v>
          </cell>
          <cell r="U98">
            <v>-6.9496268657039391</v>
          </cell>
          <cell r="V98">
            <v>-9.3636363636204081</v>
          </cell>
          <cell r="W98">
            <v>-4.5036764705823291</v>
          </cell>
          <cell r="X98">
            <v>-11.281748375657862</v>
          </cell>
          <cell r="Y98">
            <v>-13.45744680848513</v>
          </cell>
          <cell r="Z98">
            <v>-4.6698285297254944</v>
          </cell>
          <cell r="AA98">
            <v>-17.617689015688153</v>
          </cell>
          <cell r="AB98">
            <v>-9.4742321707531616</v>
          </cell>
          <cell r="AC98">
            <v>-8.2637729549729926</v>
          </cell>
          <cell r="AD98">
            <v>-9.296353364148791</v>
          </cell>
          <cell r="AE98">
            <v>-13.971539456707106</v>
          </cell>
          <cell r="AF98">
            <v>-12.104018912540004</v>
          </cell>
        </row>
        <row r="99">
          <cell r="T99" t="str">
            <v>2016 6º Bim</v>
          </cell>
          <cell r="U99">
            <v>-4.3999999999378652</v>
          </cell>
          <cell r="V99">
            <v>-6.6355140187268624</v>
          </cell>
          <cell r="W99">
            <v>-2.307046979898375</v>
          </cell>
          <cell r="X99">
            <v>-9.1344383057357028</v>
          </cell>
          <cell r="Y99">
            <v>-8.399832003379526</v>
          </cell>
          <cell r="Z99">
            <v>-4.6560111188425735</v>
          </cell>
          <cell r="AA99">
            <v>-12.094240837663516</v>
          </cell>
          <cell r="AB99">
            <v>-4.7542304592988582</v>
          </cell>
          <cell r="AC99">
            <v>-2.9502151198262383</v>
          </cell>
          <cell r="AD99">
            <v>-6.0661764705522314</v>
          </cell>
          <cell r="AE99">
            <v>-11.491442542767372</v>
          </cell>
          <cell r="AF99">
            <v>-2.9940119760106465</v>
          </cell>
        </row>
        <row r="100">
          <cell r="T100" t="str">
            <v>2017 1º Bim</v>
          </cell>
          <cell r="U100">
            <v>-2.4197284288298593</v>
          </cell>
          <cell r="V100">
            <v>-7.2355542790219278</v>
          </cell>
          <cell r="W100">
            <v>-0.1979581192632085</v>
          </cell>
          <cell r="X100">
            <v>1.2156609351208658</v>
          </cell>
          <cell r="Y100">
            <v>-0.76094760113099014</v>
          </cell>
          <cell r="Z100">
            <v>-3.5901391138228766</v>
          </cell>
          <cell r="AA100">
            <v>-8.4958372187673437</v>
          </cell>
          <cell r="AB100">
            <v>-10.413219236370697</v>
          </cell>
          <cell r="AC100">
            <v>-5.2336333281839948</v>
          </cell>
          <cell r="AD100">
            <v>-2.411748937678504</v>
          </cell>
          <cell r="AE100">
            <v>-9.2171078657965033</v>
          </cell>
          <cell r="AF100">
            <v>1.4490500242980042</v>
          </cell>
        </row>
        <row r="101">
          <cell r="T101" t="str">
            <v>2017 2º Bim</v>
          </cell>
          <cell r="U101">
            <v>-0.81977004650837237</v>
          </cell>
          <cell r="V101">
            <v>-3.2176831711737908</v>
          </cell>
          <cell r="W101">
            <v>-2.1105209903535704</v>
          </cell>
          <cell r="X101">
            <v>11.222419397038275</v>
          </cell>
          <cell r="Y101">
            <v>5.3645092895896473</v>
          </cell>
          <cell r="Z101">
            <v>-2.2778362404629715</v>
          </cell>
          <cell r="AA101">
            <v>1.4201419572218432</v>
          </cell>
          <cell r="AB101">
            <v>-5.2140206109182907</v>
          </cell>
          <cell r="AC101">
            <v>-1.1306053335248589</v>
          </cell>
          <cell r="AD101">
            <v>-1.2296090281003424</v>
          </cell>
          <cell r="AE101">
            <v>-8.3766655876828082</v>
          </cell>
          <cell r="AF101">
            <v>4.3008792685169883</v>
          </cell>
        </row>
        <row r="102">
          <cell r="T102" t="str">
            <v>2017 3º Bim</v>
          </cell>
          <cell r="U102">
            <v>2.741188518381743</v>
          </cell>
          <cell r="V102">
            <v>-0.11443967849938952</v>
          </cell>
          <cell r="W102">
            <v>0.44106807301087514</v>
          </cell>
          <cell r="X102">
            <v>4.665778280575017</v>
          </cell>
          <cell r="Y102">
            <v>13.13087428325912</v>
          </cell>
          <cell r="Z102">
            <v>3.141371349354305</v>
          </cell>
          <cell r="AA102">
            <v>-4.4766404376372915E-2</v>
          </cell>
          <cell r="AB102">
            <v>9.0755138758456653</v>
          </cell>
          <cell r="AC102">
            <v>3.6846226433890905</v>
          </cell>
          <cell r="AD102">
            <v>4.6202139298023859</v>
          </cell>
          <cell r="AE102">
            <v>4.6315161303114305</v>
          </cell>
          <cell r="AF102">
            <v>8.0725598616943053</v>
          </cell>
        </row>
        <row r="103">
          <cell r="T103" t="str">
            <v>2017 4º Bim</v>
          </cell>
          <cell r="U103">
            <v>3.3233536353215243</v>
          </cell>
          <cell r="V103">
            <v>-1.9166243777695602</v>
          </cell>
          <cell r="W103">
            <v>0.98013803907215369</v>
          </cell>
          <cell r="X103">
            <v>12.248939729458064</v>
          </cell>
          <cell r="Y103">
            <v>14.691686101604295</v>
          </cell>
          <cell r="Z103">
            <v>3.2763356874119465</v>
          </cell>
          <cell r="AA103">
            <v>-2.1820005442343193</v>
          </cell>
          <cell r="AB103">
            <v>3.9276835723431436</v>
          </cell>
          <cell r="AC103">
            <v>5.251389803735651</v>
          </cell>
          <cell r="AD103">
            <v>6.6585526615044133</v>
          </cell>
          <cell r="AE103">
            <v>10.220779785147949</v>
          </cell>
          <cell r="AF103">
            <v>12.036127443316991</v>
          </cell>
        </row>
        <row r="104">
          <cell r="T104" t="str">
            <v>2017 5º Bim</v>
          </cell>
          <cell r="U104">
            <v>4.3635461676657661</v>
          </cell>
          <cell r="V104">
            <v>-2.5013094101152933</v>
          </cell>
          <cell r="W104">
            <v>3.581963652926734</v>
          </cell>
          <cell r="X104">
            <v>8.4814421184506337</v>
          </cell>
          <cell r="Y104">
            <v>13.153872226535857</v>
          </cell>
          <cell r="Z104">
            <v>6.6357078333882491</v>
          </cell>
          <cell r="AA104">
            <v>-4.5957094817901218</v>
          </cell>
          <cell r="AB104">
            <v>0.95815360600677302</v>
          </cell>
          <cell r="AC104">
            <v>6.7129437265194269</v>
          </cell>
          <cell r="AD104">
            <v>8.3700256305857312</v>
          </cell>
          <cell r="AE104">
            <v>12.242388147067862</v>
          </cell>
          <cell r="AF104">
            <v>17.060480753898922</v>
          </cell>
        </row>
        <row r="105">
          <cell r="T105" t="str">
            <v>2017 6º Bim</v>
          </cell>
          <cell r="U105">
            <v>4.8656723562830573</v>
          </cell>
          <cell r="V105">
            <v>-4.8259163491609636</v>
          </cell>
          <cell r="W105">
            <v>5.8015615610803151</v>
          </cell>
          <cell r="X105">
            <v>7.5933883236186217</v>
          </cell>
          <cell r="Y105">
            <v>11.736345993519937</v>
          </cell>
          <cell r="Z105">
            <v>7.50657874381917</v>
          </cell>
          <cell r="AA105">
            <v>-6.4593169082274304</v>
          </cell>
          <cell r="AB105">
            <v>-13.093252332251925</v>
          </cell>
          <cell r="AC105">
            <v>2.9944511766807791</v>
          </cell>
          <cell r="AD105">
            <v>7.7006757897137623</v>
          </cell>
          <cell r="AE105">
            <v>7.5982739477620465</v>
          </cell>
          <cell r="AF105">
            <v>11.753240346583048</v>
          </cell>
        </row>
        <row r="106">
          <cell r="T106" t="str">
            <v>2018 1º Bim</v>
          </cell>
          <cell r="U106">
            <v>2.3693534688975282</v>
          </cell>
          <cell r="V106">
            <v>-5.2538915786272682</v>
          </cell>
          <cell r="W106">
            <v>2.5511627888076482</v>
          </cell>
          <cell r="X106">
            <v>-1.732842973588411</v>
          </cell>
          <cell r="Y106">
            <v>4.4895069152835365</v>
          </cell>
          <cell r="Z106">
            <v>4.9290547716313915</v>
          </cell>
          <cell r="AA106">
            <v>-6.6493109715229037</v>
          </cell>
          <cell r="AB106">
            <v>5.8582149720164178</v>
          </cell>
          <cell r="AC106">
            <v>9.2520680402920839</v>
          </cell>
          <cell r="AD106">
            <v>5.9521042489914633</v>
          </cell>
          <cell r="AE106">
            <v>18.953794786472301</v>
          </cell>
          <cell r="AF106">
            <v>6.7121511348042784</v>
          </cell>
        </row>
        <row r="107">
          <cell r="T107" t="str">
            <v>2018 2º Bim</v>
          </cell>
          <cell r="U107">
            <v>4.387992404508978</v>
          </cell>
          <cell r="V107">
            <v>-3.0029147203722739</v>
          </cell>
          <cell r="W107">
            <v>7.5287710159005039</v>
          </cell>
          <cell r="X107">
            <v>-3.7260689821558945</v>
          </cell>
          <cell r="Y107">
            <v>0.81476304693681723</v>
          </cell>
          <cell r="Z107">
            <v>7.5141906606310149</v>
          </cell>
          <cell r="AA107">
            <v>-8.868230512177</v>
          </cell>
          <cell r="AB107">
            <v>-1.2749665885623651</v>
          </cell>
          <cell r="AC107">
            <v>6.8905050441004922</v>
          </cell>
          <cell r="AD107">
            <v>8.7382264361676611</v>
          </cell>
          <cell r="AE107">
            <v>25.189222838369684</v>
          </cell>
          <cell r="AF107">
            <v>6.3617280654935104</v>
          </cell>
        </row>
        <row r="108">
          <cell r="T108" t="str">
            <v>2018 3º Bim</v>
          </cell>
          <cell r="U108">
            <v>2.1657486728418274</v>
          </cell>
          <cell r="V108">
            <v>-9.6921152135515332</v>
          </cell>
          <cell r="W108">
            <v>6.02782277864784</v>
          </cell>
          <cell r="X108">
            <v>-3.0486582015353036</v>
          </cell>
          <cell r="Y108">
            <v>-3.1925801801538034</v>
          </cell>
          <cell r="Z108">
            <v>4.5094548839645476</v>
          </cell>
          <cell r="AA108">
            <v>-12.56664296215031</v>
          </cell>
          <cell r="AB108">
            <v>-4.530005888457822</v>
          </cell>
          <cell r="AC108">
            <v>7.7117465680900166</v>
          </cell>
          <cell r="AD108">
            <v>2.9816836984607908</v>
          </cell>
          <cell r="AE108">
            <v>6.2098226930055178</v>
          </cell>
          <cell r="AF108">
            <v>1.8241962233327857</v>
          </cell>
        </row>
        <row r="109">
          <cell r="T109" t="str">
            <v>2018 4º Bim</v>
          </cell>
          <cell r="U109">
            <v>1.560482946034103</v>
          </cell>
          <cell r="V109">
            <v>-5.3573033347669607</v>
          </cell>
          <cell r="W109">
            <v>3.4438825917478155</v>
          </cell>
          <cell r="X109">
            <v>-2.5791216093294156</v>
          </cell>
          <cell r="Y109">
            <v>-5.0566253553025913</v>
          </cell>
          <cell r="Z109">
            <v>6.386377195354509</v>
          </cell>
          <cell r="AA109">
            <v>-12.478355998877166</v>
          </cell>
          <cell r="AB109">
            <v>0.1673372557943642</v>
          </cell>
          <cell r="AC109">
            <v>7.097174817238705</v>
          </cell>
          <cell r="AD109">
            <v>4.9154192894453663</v>
          </cell>
          <cell r="AE109">
            <v>16.161866885878151</v>
          </cell>
          <cell r="AF109">
            <v>4.0348183372894919</v>
          </cell>
        </row>
        <row r="110">
          <cell r="T110" t="str">
            <v>2018 5º Bim</v>
          </cell>
          <cell r="U110">
            <v>1.0693071727585934</v>
          </cell>
          <cell r="V110">
            <v>-4.8901033622377188</v>
          </cell>
          <cell r="W110">
            <v>1.2434530093962337</v>
          </cell>
          <cell r="X110">
            <v>3.0221261840579494</v>
          </cell>
          <cell r="Y110">
            <v>-2.0272100883294453</v>
          </cell>
          <cell r="Z110">
            <v>4.2746255669155575</v>
          </cell>
          <cell r="AA110">
            <v>-20.156094037489236</v>
          </cell>
          <cell r="AB110">
            <v>1.9377759239230352</v>
          </cell>
          <cell r="AC110">
            <v>5.9422654034672284</v>
          </cell>
          <cell r="AD110">
            <v>4.2835003324572574</v>
          </cell>
          <cell r="AE110">
            <v>15.633152432328057</v>
          </cell>
          <cell r="AF110">
            <v>2.5518601702184673</v>
          </cell>
        </row>
        <row r="111">
          <cell r="T111" t="str">
            <v>2018 6º Bim</v>
          </cell>
          <cell r="U111">
            <v>2.399000554388464</v>
          </cell>
          <cell r="V111">
            <v>-1.3316530166197937</v>
          </cell>
          <cell r="W111">
            <v>2.2498048297402207</v>
          </cell>
          <cell r="X111">
            <v>1.2875248316883692</v>
          </cell>
          <cell r="Y111">
            <v>-1.9983816093766649</v>
          </cell>
          <cell r="Z111">
            <v>7.4060972142209192</v>
          </cell>
          <cell r="AA111">
            <v>-28.032838619443567</v>
          </cell>
          <cell r="AB111">
            <v>-0.17014798455101676</v>
          </cell>
          <cell r="AC111">
            <v>8.7066188323957618</v>
          </cell>
          <cell r="AD111">
            <v>3.6657796982062729</v>
          </cell>
          <cell r="AE111">
            <v>9.8860455928210698</v>
          </cell>
          <cell r="AF111">
            <v>0.40592480549384025</v>
          </cell>
        </row>
        <row r="112">
          <cell r="T112" t="str">
            <v>2019 1º Bim</v>
          </cell>
          <cell r="U112">
            <v>2.881052070610246</v>
          </cell>
          <cell r="V112">
            <v>2.4642193178445515</v>
          </cell>
          <cell r="W112">
            <v>1.8179689337216143</v>
          </cell>
          <cell r="X112">
            <v>4.1528770605628207</v>
          </cell>
          <cell r="Y112">
            <v>-0.31809664808102323</v>
          </cell>
          <cell r="Z112">
            <v>8.6050411137660099</v>
          </cell>
          <cell r="AA112">
            <v>-26.783615439938334</v>
          </cell>
          <cell r="AB112">
            <v>5.6058519825796127</v>
          </cell>
          <cell r="AC112">
            <v>8.1763061587072592</v>
          </cell>
          <cell r="AD112">
            <v>5.4920952211942042</v>
          </cell>
          <cell r="AE112">
            <v>13.820902759119914</v>
          </cell>
          <cell r="AF112">
            <v>5.6100797680084469</v>
          </cell>
        </row>
        <row r="113">
          <cell r="T113" t="str">
            <v>2019 2º Bim</v>
          </cell>
          <cell r="U113">
            <v>-1.4415535378054067</v>
          </cell>
          <cell r="V113">
            <v>-3.645647884976122</v>
          </cell>
          <cell r="W113">
            <v>-2.308723578750782</v>
          </cell>
          <cell r="X113">
            <v>-4.0046866519639845</v>
          </cell>
          <cell r="Y113">
            <v>-2.5320335434601104</v>
          </cell>
          <cell r="Z113">
            <v>3.7584772752229156</v>
          </cell>
          <cell r="AA113">
            <v>-31.840523847310919</v>
          </cell>
          <cell r="AB113">
            <v>-1.8458191572220395</v>
          </cell>
          <cell r="AC113">
            <v>4.7053603588824933</v>
          </cell>
          <cell r="AD113">
            <v>-0.18901334595876618</v>
          </cell>
          <cell r="AE113">
            <v>2.700222755890036</v>
          </cell>
          <cell r="AF113">
            <v>1.8922446871639576</v>
          </cell>
        </row>
        <row r="114">
          <cell r="T114" t="str">
            <v>2019 3º Bim</v>
          </cell>
          <cell r="U114">
            <v>0.56223942981294961</v>
          </cell>
          <cell r="V114">
            <v>2.9977561326999247</v>
          </cell>
          <cell r="W114">
            <v>-0.21194842911569367</v>
          </cell>
          <cell r="X114">
            <v>-1.3944156673566521</v>
          </cell>
          <cell r="Y114">
            <v>-0.39084996972543751</v>
          </cell>
          <cell r="Z114">
            <v>6.4764916558577079</v>
          </cell>
          <cell r="AA114">
            <v>-21.435500061572988</v>
          </cell>
          <cell r="AB114">
            <v>-3.5961927706599228</v>
          </cell>
          <cell r="AC114">
            <v>0.71308996007826142</v>
          </cell>
          <cell r="AD114">
            <v>4.4774547922306285</v>
          </cell>
          <cell r="AE114">
            <v>17.229611703050594</v>
          </cell>
          <cell r="AF114">
            <v>4.0390863974644198</v>
          </cell>
        </row>
        <row r="115">
          <cell r="T115" t="str">
            <v>2019 4º Bim</v>
          </cell>
          <cell r="U115">
            <v>2.7832986374036528</v>
          </cell>
          <cell r="V115">
            <v>1.0092339741632594</v>
          </cell>
          <cell r="W115">
            <v>2.1034280940258165</v>
          </cell>
          <cell r="X115">
            <v>1.4985012931101105</v>
          </cell>
          <cell r="Y115">
            <v>2.9431410110287715</v>
          </cell>
          <cell r="Z115">
            <v>6.8005279195309409</v>
          </cell>
          <cell r="AA115">
            <v>-17.529362713802541</v>
          </cell>
          <cell r="AB115">
            <v>-2.3509059619577499</v>
          </cell>
          <cell r="AC115">
            <v>6.3522377511122663</v>
          </cell>
          <cell r="AD115">
            <v>4.4724082478964533</v>
          </cell>
          <cell r="AE115">
            <v>9.8005429808220246</v>
          </cell>
          <cell r="AF115">
            <v>3.1021811585757453</v>
          </cell>
        </row>
        <row r="116">
          <cell r="T116" t="str">
            <v>2019 5º Bim</v>
          </cell>
          <cell r="U116">
            <v>3.2526565887831316</v>
          </cell>
          <cell r="V116">
            <v>1.224232490800925</v>
          </cell>
          <cell r="W116">
            <v>1.4368637630930881</v>
          </cell>
          <cell r="X116">
            <v>0.40833371466508783</v>
          </cell>
          <cell r="Y116">
            <v>8.1294836089031985</v>
          </cell>
          <cell r="Z116">
            <v>6.9327537064898026</v>
          </cell>
          <cell r="AA116">
            <v>-14.283043988071942</v>
          </cell>
          <cell r="AB116">
            <v>2.3836031843257777</v>
          </cell>
          <cell r="AC116">
            <v>8.4229809802193181</v>
          </cell>
          <cell r="AD116">
            <v>5.0532707257406662</v>
          </cell>
          <cell r="AE116">
            <v>9.7709378960137983</v>
          </cell>
          <cell r="AF116">
            <v>6.1772743366967919</v>
          </cell>
        </row>
        <row r="117">
          <cell r="T117" t="str">
            <v>2019 6º Bim</v>
          </cell>
          <cell r="U117">
            <v>2.8412226112080941</v>
          </cell>
          <cell r="V117">
            <v>-1.0044931225561271E-2</v>
          </cell>
          <cell r="W117">
            <v>-0.38197613718425893</v>
          </cell>
          <cell r="X117">
            <v>0.52547917121492649</v>
          </cell>
          <cell r="Y117">
            <v>11.703531607608198</v>
          </cell>
          <cell r="Z117">
            <v>8.2542831326126489</v>
          </cell>
          <cell r="AA117">
            <v>-4.6772025014514274</v>
          </cell>
          <cell r="AB117">
            <v>4.6208490085648757</v>
          </cell>
          <cell r="AC117">
            <v>7.508407239084125</v>
          </cell>
          <cell r="AD117">
            <v>4.0318270390244271</v>
          </cell>
          <cell r="AE117">
            <v>8.0022333355168165</v>
          </cell>
          <cell r="AF117">
            <v>4.6210281455300484</v>
          </cell>
        </row>
        <row r="118">
          <cell r="T118" t="str">
            <v>2020 1º Bim</v>
          </cell>
          <cell r="U118">
            <v>2.982240676737824</v>
          </cell>
          <cell r="V118">
            <v>-0.12895258715875935</v>
          </cell>
          <cell r="W118">
            <v>0.51815566109880695</v>
          </cell>
          <cell r="X118">
            <v>1.7289704790549809</v>
          </cell>
          <cell r="Y118">
            <v>11.367890975186533</v>
          </cell>
          <cell r="Z118">
            <v>7.4313564686387279</v>
          </cell>
          <cell r="AA118">
            <v>-1.3326795221782484</v>
          </cell>
          <cell r="AB118">
            <v>-9.8910620200016943</v>
          </cell>
          <cell r="AC118">
            <v>8.1192537280095678</v>
          </cell>
          <cell r="AD118">
            <v>3.2191333881735451</v>
          </cell>
          <cell r="AE118">
            <v>5.0618364715444786</v>
          </cell>
          <cell r="AF118">
            <v>0.26815611879991152</v>
          </cell>
        </row>
        <row r="119">
          <cell r="T119" t="str">
            <v>2020 2º Bim</v>
          </cell>
          <cell r="U119">
            <v>-9.1046504460929647</v>
          </cell>
          <cell r="V119">
            <v>-17.586693740816429</v>
          </cell>
          <cell r="W119">
            <v>7.8424803660221531</v>
          </cell>
          <cell r="X119">
            <v>-60.226798131268168</v>
          </cell>
          <cell r="Y119">
            <v>-23.743382005675695</v>
          </cell>
          <cell r="Z119">
            <v>1.3616752379738362</v>
          </cell>
          <cell r="AA119">
            <v>-51.545044084239755</v>
          </cell>
          <cell r="AB119">
            <v>-34.066001068415886</v>
          </cell>
          <cell r="AC119">
            <v>-31.819500006867418</v>
          </cell>
          <cell r="AD119">
            <v>-16.958662556378489</v>
          </cell>
          <cell r="AE119">
            <v>-40.132226409129942</v>
          </cell>
          <cell r="AF119">
            <v>-14.438698450318576</v>
          </cell>
        </row>
        <row r="120">
          <cell r="T120" t="str">
            <v>2020 3º Bim</v>
          </cell>
          <cell r="U120">
            <v>-3.5125923489764843</v>
          </cell>
          <cell r="V120">
            <v>-18.905878291882971</v>
          </cell>
          <cell r="W120">
            <v>7.9036401284817259</v>
          </cell>
          <cell r="X120">
            <v>-53.049752727592782</v>
          </cell>
          <cell r="Y120">
            <v>7.4099968630922719</v>
          </cell>
          <cell r="Z120">
            <v>2.088667621852891</v>
          </cell>
          <cell r="AA120">
            <v>-54.362744647820485</v>
          </cell>
          <cell r="AB120">
            <v>-24.911143006594948</v>
          </cell>
          <cell r="AC120">
            <v>-7.6062089792823144</v>
          </cell>
          <cell r="AD120">
            <v>-9.2975968959493223</v>
          </cell>
          <cell r="AE120">
            <v>-31.706160066455023</v>
          </cell>
          <cell r="AF120">
            <v>8.1487857791326057</v>
          </cell>
        </row>
        <row r="121">
          <cell r="T121" t="str">
            <v>2020 4º Bim</v>
          </cell>
          <cell r="U121">
            <v>5.8361198573758211</v>
          </cell>
          <cell r="V121">
            <v>-9.845785188887346</v>
          </cell>
          <cell r="W121">
            <v>6.309403633473587</v>
          </cell>
          <cell r="X121">
            <v>-19.036230777948383</v>
          </cell>
          <cell r="Y121">
            <v>31.285179064846623</v>
          </cell>
          <cell r="Z121">
            <v>11.199350616242555</v>
          </cell>
          <cell r="AA121">
            <v>-34.048831342026574</v>
          </cell>
          <cell r="AB121">
            <v>-8.8254131044421928</v>
          </cell>
          <cell r="AC121">
            <v>13.985364165238924</v>
          </cell>
          <cell r="AD121">
            <v>2.7092969227439534</v>
          </cell>
          <cell r="AE121">
            <v>-13.39950723111123</v>
          </cell>
          <cell r="AF121">
            <v>23.4156864387989</v>
          </cell>
        </row>
        <row r="122">
          <cell r="T122" t="str">
            <v>2020 5º Bim</v>
          </cell>
          <cell r="U122">
            <v>7.8350624506705602</v>
          </cell>
          <cell r="V122">
            <v>-5.1838444072310086</v>
          </cell>
          <cell r="W122">
            <v>5.8610916178377215</v>
          </cell>
          <cell r="X122">
            <v>-4.5019323735541183</v>
          </cell>
          <cell r="Y122">
            <v>25.316106937481251</v>
          </cell>
          <cell r="Z122">
            <v>13.88334237700688</v>
          </cell>
          <cell r="AA122">
            <v>-35.568863437031752</v>
          </cell>
          <cell r="AB122">
            <v>-8.7674125049719507</v>
          </cell>
          <cell r="AC122">
            <v>18.537256180478078</v>
          </cell>
          <cell r="AD122">
            <v>6.7105217612329682</v>
          </cell>
          <cell r="AE122">
            <v>-3.816554637267533</v>
          </cell>
          <cell r="AF122">
            <v>25.890385286486595</v>
          </cell>
        </row>
        <row r="123">
          <cell r="T123" t="str">
            <v>2020 6º Bim</v>
          </cell>
          <cell r="U123">
            <v>2.319378218676027</v>
          </cell>
          <cell r="V123">
            <v>-6.5036062945537099</v>
          </cell>
          <cell r="W123">
            <v>0.99649039519695837</v>
          </cell>
          <cell r="X123">
            <v>-7.0115389340065555</v>
          </cell>
          <cell r="Y123">
            <v>9.803162432305923</v>
          </cell>
          <cell r="Z123">
            <v>13.031356422184338</v>
          </cell>
          <cell r="AA123">
            <v>-29.55737717443774</v>
          </cell>
          <cell r="AB123">
            <v>-11.235825377378694</v>
          </cell>
          <cell r="AC123">
            <v>8.1995226483390304</v>
          </cell>
          <cell r="AD123">
            <v>3.4358465583380626</v>
          </cell>
          <cell r="AE123">
            <v>1.5692851122343532</v>
          </cell>
          <cell r="AF123">
            <v>18.021887710930539</v>
          </cell>
        </row>
        <row r="124">
          <cell r="T124" t="str">
            <v>2021 1º Bim</v>
          </cell>
          <cell r="U124">
            <v>-2.1022107058400574</v>
          </cell>
          <cell r="V124">
            <v>-9.2039474778320418</v>
          </cell>
          <cell r="W124">
            <v>-1.6617047148973274</v>
          </cell>
          <cell r="X124">
            <v>-20.059885780806532</v>
          </cell>
          <cell r="Y124">
            <v>-2.4736969311413892</v>
          </cell>
          <cell r="Z124">
            <v>10.88407274139751</v>
          </cell>
          <cell r="AA124">
            <v>-48.074420734571341</v>
          </cell>
          <cell r="AB124">
            <v>-11.851966547521808</v>
          </cell>
          <cell r="AC124">
            <v>6.2200471367731991</v>
          </cell>
          <cell r="AD124">
            <v>-2.5155436551679178</v>
          </cell>
          <cell r="AE124">
            <v>-10.011988829728157</v>
          </cell>
          <cell r="AF124">
            <v>14.398510253803142</v>
          </cell>
        </row>
        <row r="125">
          <cell r="T125" t="str">
            <v>2021 2º Bim</v>
          </cell>
          <cell r="U125">
            <v>11.981580406909265</v>
          </cell>
          <cell r="V125">
            <v>7.935101658576138</v>
          </cell>
          <cell r="W125">
            <v>-2.8377405785876775</v>
          </cell>
          <cell r="X125">
            <v>61.792156490951911</v>
          </cell>
          <cell r="Y125">
            <v>36.351669958163811</v>
          </cell>
          <cell r="Z125">
            <v>21.523000068218188</v>
          </cell>
          <cell r="AA125">
            <v>15.372631567315409</v>
          </cell>
          <cell r="AB125">
            <v>18.457343794302837</v>
          </cell>
          <cell r="AC125">
            <v>60.596956378624391</v>
          </cell>
          <cell r="AD125">
            <v>23.48171343964227</v>
          </cell>
          <cell r="AE125">
            <v>64.605415261086847</v>
          </cell>
          <cell r="AF125">
            <v>38.591263206982696</v>
          </cell>
        </row>
        <row r="126">
          <cell r="T126" t="str">
            <v>2021 3º Bim</v>
          </cell>
          <cell r="U126">
            <v>11.024744469514935</v>
          </cell>
          <cell r="V126">
            <v>15.61280192569483</v>
          </cell>
          <cell r="W126">
            <v>-3.653227027144712</v>
          </cell>
          <cell r="X126">
            <v>102.15127018087928</v>
          </cell>
          <cell r="Y126">
            <v>7.4904376071205148</v>
          </cell>
          <cell r="Z126">
            <v>16.328607990705414</v>
          </cell>
          <cell r="AA126">
            <v>33.233326339383559</v>
          </cell>
          <cell r="AB126">
            <v>16.646679158902966</v>
          </cell>
          <cell r="AC126">
            <v>38.988328305705046</v>
          </cell>
          <cell r="AD126">
            <v>18.500394704123302</v>
          </cell>
          <cell r="AE126">
            <v>49.825822948944264</v>
          </cell>
          <cell r="AF126">
            <v>14.690355882167383</v>
          </cell>
        </row>
        <row r="127">
          <cell r="T127" t="str">
            <v>2021 4º Bim</v>
          </cell>
          <cell r="U127">
            <v>0.76540897839223465</v>
          </cell>
          <cell r="V127">
            <v>3.5391591769988517</v>
          </cell>
          <cell r="W127">
            <v>-3.22027407232367</v>
          </cell>
          <cell r="X127">
            <v>19.066419431860602</v>
          </cell>
          <cell r="Y127">
            <v>-15.980074121823662</v>
          </cell>
          <cell r="Z127">
            <v>5.7057180676835628</v>
          </cell>
          <cell r="AA127">
            <v>-12.730426982819477</v>
          </cell>
          <cell r="AB127">
            <v>-7.0990286443767259</v>
          </cell>
          <cell r="AC127">
            <v>16.461378493213317</v>
          </cell>
          <cell r="AD127">
            <v>3.4585176984933241</v>
          </cell>
          <cell r="AE127">
            <v>17.144432373793528</v>
          </cell>
          <cell r="AF127">
            <v>-5.7688625715308088</v>
          </cell>
        </row>
        <row r="128">
          <cell r="T128" t="str">
            <v>2021 5º Bim</v>
          </cell>
          <cell r="U128">
            <v>-6.031677272664993</v>
          </cell>
          <cell r="V128">
            <v>-5.9598288582079721</v>
          </cell>
          <cell r="W128">
            <v>-4.0957140361465587</v>
          </cell>
          <cell r="X128">
            <v>-0.91016409053041869</v>
          </cell>
          <cell r="Y128">
            <v>-22.654587294144434</v>
          </cell>
          <cell r="Z128">
            <v>1.9795424029795727</v>
          </cell>
          <cell r="AA128">
            <v>-5.8186034466585106</v>
          </cell>
          <cell r="AB128">
            <v>-12.840997755350703</v>
          </cell>
          <cell r="AC128">
            <v>-6.9863632038185468</v>
          </cell>
          <cell r="AD128">
            <v>-5.5329681919159874</v>
          </cell>
          <cell r="AE128">
            <v>-0.63788131055988462</v>
          </cell>
          <cell r="AF128">
            <v>-12.155615683084664</v>
          </cell>
        </row>
        <row r="129">
          <cell r="T129" t="str">
            <v>2021 6º Bim</v>
          </cell>
          <cell r="U129" t="str">
            <v>-</v>
          </cell>
          <cell r="V129" t="str">
            <v>-</v>
          </cell>
          <cell r="W129" t="str">
            <v>-</v>
          </cell>
          <cell r="X129" t="str">
            <v>-</v>
          </cell>
          <cell r="Y129" t="str">
            <v>-</v>
          </cell>
          <cell r="Z129" t="str">
            <v>-</v>
          </cell>
          <cell r="AA129" t="str">
            <v>-</v>
          </cell>
          <cell r="AB129" t="str">
            <v>-</v>
          </cell>
          <cell r="AC129" t="str">
            <v>-</v>
          </cell>
          <cell r="AD129" t="str">
            <v>-</v>
          </cell>
          <cell r="AE129" t="str">
            <v>-</v>
          </cell>
          <cell r="AF129" t="str">
            <v>-</v>
          </cell>
        </row>
        <row r="130">
          <cell r="T130" t="str">
            <v>2022 1º Bim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Y130" t="str">
            <v>-</v>
          </cell>
          <cell r="Z130" t="str">
            <v>-</v>
          </cell>
          <cell r="AA130" t="str">
            <v>-</v>
          </cell>
          <cell r="AB130" t="str">
            <v>-</v>
          </cell>
          <cell r="AC130" t="str">
            <v>-</v>
          </cell>
          <cell r="AD130" t="str">
            <v>-</v>
          </cell>
          <cell r="AE130" t="str">
            <v>-</v>
          </cell>
          <cell r="AF130" t="str">
            <v>-</v>
          </cell>
        </row>
        <row r="131">
          <cell r="T131" t="str">
            <v>2022 2º Bim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Y131" t="str">
            <v>-</v>
          </cell>
          <cell r="Z131" t="str">
            <v>-</v>
          </cell>
          <cell r="AA131" t="str">
            <v>-</v>
          </cell>
          <cell r="AB131" t="str">
            <v>-</v>
          </cell>
          <cell r="AC131" t="str">
            <v>-</v>
          </cell>
          <cell r="AD131" t="str">
            <v>-</v>
          </cell>
          <cell r="AE131" t="str">
            <v>-</v>
          </cell>
          <cell r="AF131" t="str">
            <v>-</v>
          </cell>
        </row>
        <row r="132">
          <cell r="T132" t="str">
            <v>2022 3º Bim</v>
          </cell>
          <cell r="U132" t="str">
            <v>-</v>
          </cell>
          <cell r="V132" t="str">
            <v>-</v>
          </cell>
          <cell r="W132" t="str">
            <v>-</v>
          </cell>
          <cell r="X132" t="str">
            <v>-</v>
          </cell>
          <cell r="Y132" t="str">
            <v>-</v>
          </cell>
          <cell r="Z132" t="str">
            <v>-</v>
          </cell>
          <cell r="AA132" t="str">
            <v>-</v>
          </cell>
          <cell r="AB132" t="str">
            <v>-</v>
          </cell>
          <cell r="AC132" t="str">
            <v>-</v>
          </cell>
          <cell r="AD132" t="str">
            <v>-</v>
          </cell>
          <cell r="AE132" t="str">
            <v>-</v>
          </cell>
          <cell r="AF132" t="str">
            <v>-</v>
          </cell>
        </row>
        <row r="133">
          <cell r="T133" t="str">
            <v>2022 4º Bim</v>
          </cell>
          <cell r="U133" t="str">
            <v>-</v>
          </cell>
          <cell r="V133" t="str">
            <v>-</v>
          </cell>
          <cell r="W133" t="str">
            <v>-</v>
          </cell>
          <cell r="X133" t="str">
            <v>-</v>
          </cell>
          <cell r="Y133" t="str">
            <v>-</v>
          </cell>
          <cell r="Z133" t="str">
            <v>-</v>
          </cell>
          <cell r="AA133" t="str">
            <v>-</v>
          </cell>
          <cell r="AB133" t="str">
            <v>-</v>
          </cell>
          <cell r="AC133" t="str">
            <v>-</v>
          </cell>
          <cell r="AD133" t="str">
            <v>-</v>
          </cell>
          <cell r="AE133" t="str">
            <v>-</v>
          </cell>
          <cell r="AF133" t="str">
            <v>-</v>
          </cell>
        </row>
        <row r="134">
          <cell r="T134" t="str">
            <v>2022 5º Bim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Y134" t="str">
            <v>-</v>
          </cell>
          <cell r="Z134" t="str">
            <v>-</v>
          </cell>
          <cell r="AA134" t="str">
            <v>-</v>
          </cell>
          <cell r="AB134" t="str">
            <v>-</v>
          </cell>
          <cell r="AC134" t="str">
            <v>-</v>
          </cell>
          <cell r="AD134" t="str">
            <v>-</v>
          </cell>
          <cell r="AE134" t="str">
            <v>-</v>
          </cell>
          <cell r="AF134" t="str">
            <v>-</v>
          </cell>
        </row>
        <row r="135">
          <cell r="T135" t="str">
            <v>2022 6º Bim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-</v>
          </cell>
          <cell r="AB135" t="str">
            <v>-</v>
          </cell>
          <cell r="AC135" t="str">
            <v>-</v>
          </cell>
          <cell r="AD135" t="str">
            <v>-</v>
          </cell>
          <cell r="AE135" t="str">
            <v>-</v>
          </cell>
          <cell r="AF135" t="str">
            <v>-</v>
          </cell>
        </row>
        <row r="136">
          <cell r="T136" t="str">
            <v>2023 1º Bim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Y136" t="str">
            <v>-</v>
          </cell>
          <cell r="Z136" t="str">
            <v>-</v>
          </cell>
          <cell r="AA136" t="str">
            <v>-</v>
          </cell>
          <cell r="AB136" t="str">
            <v>-</v>
          </cell>
          <cell r="AC136" t="str">
            <v>-</v>
          </cell>
          <cell r="AD136" t="str">
            <v>-</v>
          </cell>
          <cell r="AE136" t="str">
            <v>-</v>
          </cell>
          <cell r="AF136" t="str">
            <v>-</v>
          </cell>
        </row>
        <row r="137">
          <cell r="T137" t="str">
            <v>2023 2º Bim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Y137" t="str">
            <v>-</v>
          </cell>
          <cell r="Z137" t="str">
            <v>-</v>
          </cell>
          <cell r="AA137" t="str">
            <v>-</v>
          </cell>
          <cell r="AB137" t="str">
            <v>-</v>
          </cell>
          <cell r="AC137" t="str">
            <v>-</v>
          </cell>
          <cell r="AD137" t="str">
            <v>-</v>
          </cell>
          <cell r="AE137" t="str">
            <v>-</v>
          </cell>
          <cell r="AF137" t="str">
            <v>-</v>
          </cell>
        </row>
        <row r="138">
          <cell r="T138" t="str">
            <v>2023 3º Bim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-</v>
          </cell>
          <cell r="AB138" t="str">
            <v>-</v>
          </cell>
          <cell r="AC138" t="str">
            <v>-</v>
          </cell>
          <cell r="AD138" t="str">
            <v>-</v>
          </cell>
          <cell r="AE138" t="str">
            <v>-</v>
          </cell>
          <cell r="AF138" t="str">
            <v>-</v>
          </cell>
        </row>
        <row r="139">
          <cell r="T139" t="str">
            <v>2023 4º Bim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Y139" t="str">
            <v>-</v>
          </cell>
          <cell r="Z139" t="str">
            <v>-</v>
          </cell>
          <cell r="AA139" t="str">
            <v>-</v>
          </cell>
          <cell r="AB139" t="str">
            <v>-</v>
          </cell>
          <cell r="AC139" t="str">
            <v>-</v>
          </cell>
          <cell r="AD139" t="str">
            <v>-</v>
          </cell>
          <cell r="AE139" t="str">
            <v>-</v>
          </cell>
          <cell r="AF139" t="str">
            <v>-</v>
          </cell>
        </row>
        <row r="140">
          <cell r="T140" t="str">
            <v>2023 5º Bim</v>
          </cell>
          <cell r="U140" t="str">
            <v>-</v>
          </cell>
          <cell r="V140" t="str">
            <v>-</v>
          </cell>
          <cell r="W140" t="str">
            <v>-</v>
          </cell>
          <cell r="X140" t="str">
            <v>-</v>
          </cell>
          <cell r="Y140" t="str">
            <v>-</v>
          </cell>
          <cell r="Z140" t="str">
            <v>-</v>
          </cell>
          <cell r="AA140" t="str">
            <v>-</v>
          </cell>
          <cell r="AB140" t="str">
            <v>-</v>
          </cell>
          <cell r="AC140" t="str">
            <v>-</v>
          </cell>
          <cell r="AD140" t="str">
            <v>-</v>
          </cell>
          <cell r="AE140" t="str">
            <v>-</v>
          </cell>
          <cell r="AF140" t="str">
            <v>-</v>
          </cell>
        </row>
        <row r="141">
          <cell r="T141" t="str">
            <v>2023 6º Bim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Y141" t="str">
            <v>-</v>
          </cell>
          <cell r="Z141" t="str">
            <v>-</v>
          </cell>
          <cell r="AA141" t="str">
            <v>-</v>
          </cell>
          <cell r="AB141" t="str">
            <v>-</v>
          </cell>
          <cell r="AC141" t="str">
            <v>-</v>
          </cell>
          <cell r="AD141" t="str">
            <v>-</v>
          </cell>
          <cell r="AE141" t="str">
            <v>-</v>
          </cell>
          <cell r="AF141" t="str">
            <v>-</v>
          </cell>
        </row>
        <row r="142">
          <cell r="T142" t="str">
            <v>2024 1º Bim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Y142" t="str">
            <v>-</v>
          </cell>
          <cell r="Z142" t="str">
            <v>-</v>
          </cell>
          <cell r="AA142" t="str">
            <v>-</v>
          </cell>
          <cell r="AB142" t="str">
            <v>-</v>
          </cell>
          <cell r="AC142" t="str">
            <v>-</v>
          </cell>
          <cell r="AD142" t="str">
            <v>-</v>
          </cell>
          <cell r="AE142" t="str">
            <v>-</v>
          </cell>
          <cell r="AF142" t="str">
            <v>-</v>
          </cell>
        </row>
        <row r="143">
          <cell r="T143" t="str">
            <v>2024 2º Bim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Y143" t="str">
            <v>-</v>
          </cell>
          <cell r="Z143" t="str">
            <v>-</v>
          </cell>
          <cell r="AA143" t="str">
            <v>-</v>
          </cell>
          <cell r="AB143" t="str">
            <v>-</v>
          </cell>
          <cell r="AC143" t="str">
            <v>-</v>
          </cell>
          <cell r="AD143" t="str">
            <v>-</v>
          </cell>
          <cell r="AE143" t="str">
            <v>-</v>
          </cell>
          <cell r="AF143" t="str">
            <v>-</v>
          </cell>
        </row>
        <row r="144">
          <cell r="T144" t="str">
            <v>2024 3º Bim</v>
          </cell>
          <cell r="U144" t="str">
            <v>-</v>
          </cell>
          <cell r="V144" t="str">
            <v>-</v>
          </cell>
          <cell r="W144" t="str">
            <v>-</v>
          </cell>
          <cell r="X144" t="str">
            <v>-</v>
          </cell>
          <cell r="Y144" t="str">
            <v>-</v>
          </cell>
          <cell r="Z144" t="str">
            <v>-</v>
          </cell>
          <cell r="AA144" t="str">
            <v>-</v>
          </cell>
          <cell r="AB144" t="str">
            <v>-</v>
          </cell>
          <cell r="AC144" t="str">
            <v>-</v>
          </cell>
          <cell r="AD144" t="str">
            <v>-</v>
          </cell>
          <cell r="AE144" t="str">
            <v>-</v>
          </cell>
          <cell r="AF144" t="str">
            <v>-</v>
          </cell>
        </row>
        <row r="145">
          <cell r="T145" t="str">
            <v>2024 4º Bim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Y145" t="str">
            <v>-</v>
          </cell>
          <cell r="Z145" t="str">
            <v>-</v>
          </cell>
          <cell r="AA145" t="str">
            <v>-</v>
          </cell>
          <cell r="AB145" t="str">
            <v>-</v>
          </cell>
          <cell r="AC145" t="str">
            <v>-</v>
          </cell>
          <cell r="AD145" t="str">
            <v>-</v>
          </cell>
          <cell r="AE145" t="str">
            <v>-</v>
          </cell>
          <cell r="AF145" t="str">
            <v>-</v>
          </cell>
        </row>
        <row r="146">
          <cell r="T146" t="str">
            <v>2024 5º Bim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Y146" t="str">
            <v>-</v>
          </cell>
          <cell r="Z146" t="str">
            <v>-</v>
          </cell>
          <cell r="AA146" t="str">
            <v>-</v>
          </cell>
          <cell r="AB146" t="str">
            <v>-</v>
          </cell>
          <cell r="AC146" t="str">
            <v>-</v>
          </cell>
          <cell r="AD146" t="str">
            <v>-</v>
          </cell>
          <cell r="AE146" t="str">
            <v>-</v>
          </cell>
          <cell r="AF146" t="str">
            <v>-</v>
          </cell>
        </row>
        <row r="147">
          <cell r="T147" t="str">
            <v>2024 6º Bim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Y147" t="str">
            <v>-</v>
          </cell>
          <cell r="Z147" t="str">
            <v>-</v>
          </cell>
          <cell r="AA147" t="str">
            <v>-</v>
          </cell>
          <cell r="AB147" t="str">
            <v>-</v>
          </cell>
          <cell r="AC147" t="str">
            <v>-</v>
          </cell>
          <cell r="AD147" t="str">
            <v>-</v>
          </cell>
          <cell r="AE147" t="str">
            <v>-</v>
          </cell>
          <cell r="AF147" t="str">
            <v>-</v>
          </cell>
        </row>
        <row r="148">
          <cell r="T148" t="str">
            <v>2025 1º Bim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Y148" t="str">
            <v>-</v>
          </cell>
          <cell r="Z148" t="str">
            <v>-</v>
          </cell>
          <cell r="AA148" t="str">
            <v>-</v>
          </cell>
          <cell r="AB148" t="str">
            <v>-</v>
          </cell>
          <cell r="AC148" t="str">
            <v>-</v>
          </cell>
          <cell r="AD148" t="str">
            <v>-</v>
          </cell>
          <cell r="AE148" t="str">
            <v>-</v>
          </cell>
          <cell r="AF148" t="str">
            <v>-</v>
          </cell>
        </row>
        <row r="149">
          <cell r="T149" t="str">
            <v>2025 2º Bim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Y149" t="str">
            <v>-</v>
          </cell>
          <cell r="Z149" t="str">
            <v>-</v>
          </cell>
          <cell r="AA149" t="str">
            <v>-</v>
          </cell>
          <cell r="AB149" t="str">
            <v>-</v>
          </cell>
          <cell r="AC149" t="str">
            <v>-</v>
          </cell>
          <cell r="AD149" t="str">
            <v>-</v>
          </cell>
          <cell r="AE149" t="str">
            <v>-</v>
          </cell>
          <cell r="AF149" t="str">
            <v>-</v>
          </cell>
        </row>
        <row r="150">
          <cell r="T150" t="str">
            <v>2025 3º Bim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Y150" t="str">
            <v>-</v>
          </cell>
          <cell r="Z150" t="str">
            <v>-</v>
          </cell>
          <cell r="AA150" t="str">
            <v>-</v>
          </cell>
          <cell r="AB150" t="str">
            <v>-</v>
          </cell>
          <cell r="AC150" t="str">
            <v>-</v>
          </cell>
          <cell r="AD150" t="str">
            <v>-</v>
          </cell>
          <cell r="AE150" t="str">
            <v>-</v>
          </cell>
          <cell r="AF150" t="str">
            <v>-</v>
          </cell>
        </row>
        <row r="151">
          <cell r="T151" t="str">
            <v>2025 4º Bim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Y151" t="str">
            <v>-</v>
          </cell>
          <cell r="Z151" t="str">
            <v>-</v>
          </cell>
          <cell r="AA151" t="str">
            <v>-</v>
          </cell>
          <cell r="AB151" t="str">
            <v>-</v>
          </cell>
          <cell r="AC151" t="str">
            <v>-</v>
          </cell>
          <cell r="AD151" t="str">
            <v>-</v>
          </cell>
          <cell r="AE151" t="str">
            <v>-</v>
          </cell>
          <cell r="AF151" t="str">
            <v>-</v>
          </cell>
        </row>
        <row r="152">
          <cell r="T152" t="str">
            <v>2025 5º Bim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Y152" t="str">
            <v>-</v>
          </cell>
          <cell r="Z152" t="str">
            <v>-</v>
          </cell>
          <cell r="AA152" t="str">
            <v>-</v>
          </cell>
          <cell r="AB152" t="str">
            <v>-</v>
          </cell>
          <cell r="AC152" t="str">
            <v>-</v>
          </cell>
          <cell r="AD152" t="str">
            <v>-</v>
          </cell>
          <cell r="AE152" t="str">
            <v>-</v>
          </cell>
          <cell r="AF152" t="str">
            <v>-</v>
          </cell>
        </row>
        <row r="153">
          <cell r="T153" t="str">
            <v>2025 6º Bim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Y153" t="str">
            <v>-</v>
          </cell>
          <cell r="Z153" t="str">
            <v>-</v>
          </cell>
          <cell r="AA153" t="str">
            <v>-</v>
          </cell>
          <cell r="AB153" t="str">
            <v>-</v>
          </cell>
          <cell r="AC153" t="str">
            <v>-</v>
          </cell>
          <cell r="AD153" t="str">
            <v>-</v>
          </cell>
          <cell r="AE153" t="str">
            <v>-</v>
          </cell>
          <cell r="AF153" t="str">
            <v>-</v>
          </cell>
        </row>
      </sheetData>
      <sheetData sheetId="39"/>
      <sheetData sheetId="40">
        <row r="3">
          <cell r="S3" t="str">
            <v>2001 1º Tri</v>
          </cell>
          <cell r="T3">
            <v>-0.2</v>
          </cell>
          <cell r="U3">
            <v>-8.6</v>
          </cell>
          <cell r="V3">
            <v>3</v>
          </cell>
          <cell r="W3">
            <v>4.7</v>
          </cell>
          <cell r="X3">
            <v>7.2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10.199999999999999</v>
          </cell>
          <cell r="AE3">
            <v>0</v>
          </cell>
        </row>
        <row r="4">
          <cell r="S4" t="str">
            <v>2001 2º Tri</v>
          </cell>
          <cell r="T4">
            <v>-1.8</v>
          </cell>
          <cell r="U4">
            <v>-4</v>
          </cell>
          <cell r="V4">
            <v>0.5</v>
          </cell>
          <cell r="W4">
            <v>0.6</v>
          </cell>
          <cell r="X4">
            <v>0.1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4</v>
          </cell>
          <cell r="AE4">
            <v>0</v>
          </cell>
        </row>
        <row r="5">
          <cell r="S5" t="str">
            <v>2001 3º Tri</v>
          </cell>
          <cell r="T5">
            <v>-2.7</v>
          </cell>
          <cell r="U5">
            <v>0.7</v>
          </cell>
          <cell r="V5">
            <v>-1.2</v>
          </cell>
          <cell r="W5">
            <v>-1.1000000000000001</v>
          </cell>
          <cell r="X5">
            <v>-6.3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-10.8</v>
          </cell>
          <cell r="AE5">
            <v>0</v>
          </cell>
        </row>
        <row r="6">
          <cell r="S6" t="str">
            <v>2001 4º Tri</v>
          </cell>
          <cell r="T6">
            <v>-1.5</v>
          </cell>
          <cell r="U6">
            <v>0.9</v>
          </cell>
          <cell r="V6">
            <v>-0.5</v>
          </cell>
          <cell r="W6">
            <v>2.5</v>
          </cell>
          <cell r="X6">
            <v>-4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-15.8</v>
          </cell>
          <cell r="AE6">
            <v>0</v>
          </cell>
        </row>
        <row r="7">
          <cell r="S7" t="str">
            <v>2002 1º Tri</v>
          </cell>
          <cell r="T7">
            <v>-0.7</v>
          </cell>
          <cell r="U7">
            <v>5.4</v>
          </cell>
          <cell r="V7">
            <v>-0.1</v>
          </cell>
          <cell r="W7">
            <v>-2.5</v>
          </cell>
          <cell r="X7">
            <v>-1.4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-23.4</v>
          </cell>
          <cell r="AE7">
            <v>0</v>
          </cell>
        </row>
        <row r="8">
          <cell r="S8" t="str">
            <v>2002 2º Tri</v>
          </cell>
          <cell r="T8">
            <v>-0.8</v>
          </cell>
          <cell r="U8">
            <v>1.5</v>
          </cell>
          <cell r="V8">
            <v>-1.7</v>
          </cell>
          <cell r="W8">
            <v>-5.3</v>
          </cell>
          <cell r="X8">
            <v>3.9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-19.8</v>
          </cell>
          <cell r="AE8">
            <v>0</v>
          </cell>
        </row>
        <row r="9">
          <cell r="S9" t="str">
            <v>2002 3º Tri</v>
          </cell>
          <cell r="T9">
            <v>0.9</v>
          </cell>
          <cell r="U9">
            <v>9.6</v>
          </cell>
          <cell r="V9">
            <v>-1.5</v>
          </cell>
          <cell r="W9">
            <v>2.8</v>
          </cell>
          <cell r="X9">
            <v>0.1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-12</v>
          </cell>
          <cell r="AE9">
            <v>0</v>
          </cell>
        </row>
        <row r="10">
          <cell r="S10" t="str">
            <v>2002 4º Tri</v>
          </cell>
          <cell r="T10">
            <v>-1.9</v>
          </cell>
          <cell r="U10">
            <v>6.2</v>
          </cell>
          <cell r="V10">
            <v>-3.8</v>
          </cell>
          <cell r="W10">
            <v>-0.3</v>
          </cell>
          <cell r="X10">
            <v>-4.2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-11.5</v>
          </cell>
          <cell r="AE10">
            <v>0</v>
          </cell>
        </row>
        <row r="11">
          <cell r="S11" t="str">
            <v>2003 1º Tri</v>
          </cell>
          <cell r="T11">
            <v>-6.1</v>
          </cell>
          <cell r="U11">
            <v>-6.3</v>
          </cell>
          <cell r="V11">
            <v>-7.9</v>
          </cell>
          <cell r="W11">
            <v>-0.4</v>
          </cell>
          <cell r="X11">
            <v>-10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-10.1</v>
          </cell>
          <cell r="AE11">
            <v>0</v>
          </cell>
        </row>
        <row r="12">
          <cell r="S12" t="str">
            <v>2003 2º Tri</v>
          </cell>
          <cell r="T12">
            <v>-5.3</v>
          </cell>
          <cell r="U12">
            <v>-3.4</v>
          </cell>
          <cell r="V12">
            <v>-5.4</v>
          </cell>
          <cell r="W12">
            <v>-5.8</v>
          </cell>
          <cell r="X12">
            <v>-10.6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-13.2</v>
          </cell>
          <cell r="AE12">
            <v>0</v>
          </cell>
        </row>
        <row r="13">
          <cell r="S13" t="str">
            <v>2003 3º Tri</v>
          </cell>
          <cell r="T13">
            <v>-4.4000000000000004</v>
          </cell>
          <cell r="U13">
            <v>-6.1</v>
          </cell>
          <cell r="V13">
            <v>-4.9000000000000004</v>
          </cell>
          <cell r="W13">
            <v>-5.5</v>
          </cell>
          <cell r="X13">
            <v>1.4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-10.4</v>
          </cell>
          <cell r="AE13">
            <v>0</v>
          </cell>
        </row>
        <row r="14">
          <cell r="S14" t="str">
            <v>2003 4º Tri</v>
          </cell>
          <cell r="T14">
            <v>0.3</v>
          </cell>
          <cell r="U14">
            <v>-1.4</v>
          </cell>
          <cell r="V14">
            <v>-1.3</v>
          </cell>
          <cell r="W14">
            <v>-0.9</v>
          </cell>
          <cell r="X14">
            <v>13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5.3</v>
          </cell>
          <cell r="AE14">
            <v>0</v>
          </cell>
        </row>
        <row r="15">
          <cell r="S15" t="str">
            <v>2004 1º Tri</v>
          </cell>
          <cell r="T15">
            <v>7.4</v>
          </cell>
          <cell r="U15">
            <v>7.5</v>
          </cell>
          <cell r="V15">
            <v>3.9</v>
          </cell>
          <cell r="W15">
            <v>1</v>
          </cell>
          <cell r="X15">
            <v>23.8</v>
          </cell>
          <cell r="Y15">
            <v>11.2</v>
          </cell>
          <cell r="Z15">
            <v>-3.5</v>
          </cell>
          <cell r="AA15">
            <v>25.2</v>
          </cell>
          <cell r="AB15">
            <v>21.3</v>
          </cell>
          <cell r="AC15">
            <v>10</v>
          </cell>
          <cell r="AD15">
            <v>12.8</v>
          </cell>
          <cell r="AE15">
            <v>-2.2000000000000002</v>
          </cell>
        </row>
        <row r="16">
          <cell r="S16" t="str">
            <v>2004 2º Tri</v>
          </cell>
          <cell r="T16">
            <v>11.3</v>
          </cell>
          <cell r="U16">
            <v>7</v>
          </cell>
          <cell r="V16">
            <v>6.8</v>
          </cell>
          <cell r="W16">
            <v>12.8</v>
          </cell>
          <cell r="X16">
            <v>34.700000000000003</v>
          </cell>
          <cell r="Y16">
            <v>10.4</v>
          </cell>
          <cell r="Z16">
            <v>1.7</v>
          </cell>
          <cell r="AA16">
            <v>29.9</v>
          </cell>
          <cell r="AB16">
            <v>18.8</v>
          </cell>
          <cell r="AC16">
            <v>13.9</v>
          </cell>
          <cell r="AD16">
            <v>20.7</v>
          </cell>
          <cell r="AE16">
            <v>4</v>
          </cell>
        </row>
        <row r="17">
          <cell r="S17" t="str">
            <v>2004 3º Tri</v>
          </cell>
          <cell r="T17">
            <v>9.3000000000000007</v>
          </cell>
          <cell r="U17">
            <v>3</v>
          </cell>
          <cell r="V17">
            <v>7.7</v>
          </cell>
          <cell r="W17">
            <v>3.7</v>
          </cell>
          <cell r="X17">
            <v>27.1</v>
          </cell>
          <cell r="Y17">
            <v>6</v>
          </cell>
          <cell r="Z17">
            <v>-3.4</v>
          </cell>
          <cell r="AA17">
            <v>11.9</v>
          </cell>
          <cell r="AB17">
            <v>14.8</v>
          </cell>
          <cell r="AC17">
            <v>11.7</v>
          </cell>
          <cell r="AD17">
            <v>22.8</v>
          </cell>
          <cell r="AE17">
            <v>6.1</v>
          </cell>
        </row>
        <row r="18">
          <cell r="S18" t="str">
            <v>2004 4º Tri</v>
          </cell>
          <cell r="T18">
            <v>8.9</v>
          </cell>
          <cell r="U18">
            <v>1.5</v>
          </cell>
          <cell r="V18">
            <v>10</v>
          </cell>
          <cell r="W18">
            <v>2.1</v>
          </cell>
          <cell r="X18">
            <v>22</v>
          </cell>
          <cell r="Y18">
            <v>2</v>
          </cell>
          <cell r="Z18">
            <v>1.4</v>
          </cell>
          <cell r="AA18">
            <v>-12.7</v>
          </cell>
          <cell r="AB18">
            <v>12.7</v>
          </cell>
          <cell r="AC18">
            <v>9.1999999999999993</v>
          </cell>
          <cell r="AD18">
            <v>15.2</v>
          </cell>
          <cell r="AE18">
            <v>1.8</v>
          </cell>
        </row>
        <row r="19">
          <cell r="S19" t="str">
            <v>2005 1º Tri</v>
          </cell>
          <cell r="T19">
            <v>5.5</v>
          </cell>
          <cell r="U19">
            <v>-5.4</v>
          </cell>
          <cell r="V19">
            <v>5.8</v>
          </cell>
          <cell r="W19">
            <v>1.6</v>
          </cell>
          <cell r="X19">
            <v>18.100000000000001</v>
          </cell>
          <cell r="Y19">
            <v>1</v>
          </cell>
          <cell r="Z19">
            <v>0.8</v>
          </cell>
          <cell r="AA19">
            <v>17.600000000000001</v>
          </cell>
          <cell r="AB19">
            <v>14.1</v>
          </cell>
          <cell r="AC19">
            <v>4.2</v>
          </cell>
          <cell r="AD19">
            <v>3.6</v>
          </cell>
          <cell r="AE19">
            <v>-4.7</v>
          </cell>
        </row>
        <row r="20">
          <cell r="S20" t="str">
            <v>2005 2º Tri</v>
          </cell>
          <cell r="T20">
            <v>3.7</v>
          </cell>
          <cell r="U20">
            <v>-7.7</v>
          </cell>
          <cell r="V20">
            <v>1.1000000000000001</v>
          </cell>
          <cell r="W20">
            <v>2.2999999999999998</v>
          </cell>
          <cell r="X20">
            <v>21</v>
          </cell>
          <cell r="Y20">
            <v>5.3</v>
          </cell>
          <cell r="Z20">
            <v>0.1</v>
          </cell>
          <cell r="AA20">
            <v>57.3</v>
          </cell>
          <cell r="AB20">
            <v>11.6</v>
          </cell>
          <cell r="AC20">
            <v>2.7</v>
          </cell>
          <cell r="AD20">
            <v>2.2999999999999998</v>
          </cell>
          <cell r="AE20">
            <v>-5.3</v>
          </cell>
        </row>
        <row r="21">
          <cell r="S21" t="str">
            <v>2005 3º Tri</v>
          </cell>
          <cell r="T21">
            <v>5.6</v>
          </cell>
          <cell r="U21">
            <v>-8</v>
          </cell>
          <cell r="V21">
            <v>4</v>
          </cell>
          <cell r="W21">
            <v>9.6</v>
          </cell>
          <cell r="X21">
            <v>15.2</v>
          </cell>
          <cell r="Y21">
            <v>8.1999999999999993</v>
          </cell>
          <cell r="Z21">
            <v>4.2</v>
          </cell>
          <cell r="AA21">
            <v>60.1</v>
          </cell>
          <cell r="AB21">
            <v>15.6</v>
          </cell>
          <cell r="AC21">
            <v>2.8</v>
          </cell>
          <cell r="AD21">
            <v>-0.5</v>
          </cell>
          <cell r="AE21">
            <v>-8.5</v>
          </cell>
        </row>
        <row r="22">
          <cell r="S22" t="str">
            <v>2005 4º Tri</v>
          </cell>
          <cell r="T22">
            <v>4.5999999999999996</v>
          </cell>
          <cell r="U22">
            <v>-8.3000000000000007</v>
          </cell>
          <cell r="V22">
            <v>1.8</v>
          </cell>
          <cell r="W22">
            <v>8.5</v>
          </cell>
          <cell r="X22">
            <v>11.5</v>
          </cell>
          <cell r="Y22">
            <v>9.3000000000000007</v>
          </cell>
          <cell r="Z22">
            <v>0</v>
          </cell>
          <cell r="AA22">
            <v>77.5</v>
          </cell>
          <cell r="AB22">
            <v>16.3</v>
          </cell>
          <cell r="AC22">
            <v>2.9</v>
          </cell>
          <cell r="AD22">
            <v>1</v>
          </cell>
          <cell r="AE22">
            <v>-5.5</v>
          </cell>
        </row>
        <row r="23">
          <cell r="S23" t="str">
            <v>2006 1º Tri</v>
          </cell>
          <cell r="T23">
            <v>5.2</v>
          </cell>
          <cell r="U23">
            <v>-8.3000000000000007</v>
          </cell>
          <cell r="V23">
            <v>5.0999999999999996</v>
          </cell>
          <cell r="W23">
            <v>5</v>
          </cell>
          <cell r="X23">
            <v>11</v>
          </cell>
          <cell r="Y23">
            <v>5.9</v>
          </cell>
          <cell r="Z23">
            <v>-0.3</v>
          </cell>
          <cell r="AA23">
            <v>55.3</v>
          </cell>
          <cell r="AB23">
            <v>13.3</v>
          </cell>
          <cell r="AC23">
            <v>3.9</v>
          </cell>
          <cell r="AD23">
            <v>2.4</v>
          </cell>
          <cell r="AE23">
            <v>-0.9</v>
          </cell>
        </row>
        <row r="24">
          <cell r="S24" t="str">
            <v>2006 2º Tri</v>
          </cell>
          <cell r="T24">
            <v>6.3</v>
          </cell>
          <cell r="U24">
            <v>-11.7</v>
          </cell>
          <cell r="V24">
            <v>10</v>
          </cell>
          <cell r="W24">
            <v>1.4</v>
          </cell>
          <cell r="X24">
            <v>7.4</v>
          </cell>
          <cell r="Y24">
            <v>2.9</v>
          </cell>
          <cell r="Z24">
            <v>4.2</v>
          </cell>
          <cell r="AA24">
            <v>27.9</v>
          </cell>
          <cell r="AB24">
            <v>17.100000000000001</v>
          </cell>
          <cell r="AC24">
            <v>4.4000000000000004</v>
          </cell>
          <cell r="AD24">
            <v>1.2</v>
          </cell>
          <cell r="AE24">
            <v>-0.4</v>
          </cell>
        </row>
        <row r="25">
          <cell r="S25" t="str">
            <v>2006 3º Tri</v>
          </cell>
          <cell r="T25">
            <v>6.2</v>
          </cell>
          <cell r="U25">
            <v>-7.7</v>
          </cell>
          <cell r="V25">
            <v>7.7</v>
          </cell>
          <cell r="W25">
            <v>-0.5</v>
          </cell>
          <cell r="X25">
            <v>10.6</v>
          </cell>
          <cell r="Y25">
            <v>3.3</v>
          </cell>
          <cell r="Z25">
            <v>2</v>
          </cell>
          <cell r="AA25">
            <v>26.4</v>
          </cell>
          <cell r="AB25">
            <v>19</v>
          </cell>
          <cell r="AC25">
            <v>8.1999999999999993</v>
          </cell>
          <cell r="AD25">
            <v>11.8</v>
          </cell>
          <cell r="AE25">
            <v>12.2</v>
          </cell>
        </row>
        <row r="26">
          <cell r="S26" t="str">
            <v>2006 4º Tri</v>
          </cell>
          <cell r="T26">
            <v>7</v>
          </cell>
          <cell r="U26">
            <v>-4.5</v>
          </cell>
          <cell r="V26">
            <v>7.3</v>
          </cell>
          <cell r="W26">
            <v>2.4</v>
          </cell>
          <cell r="X26">
            <v>11.7</v>
          </cell>
          <cell r="Y26">
            <v>3.1</v>
          </cell>
          <cell r="Z26">
            <v>-0.8</v>
          </cell>
          <cell r="AA26">
            <v>19.7</v>
          </cell>
          <cell r="AB26">
            <v>19</v>
          </cell>
          <cell r="AC26">
            <v>8.6</v>
          </cell>
          <cell r="AD26">
            <v>12.6</v>
          </cell>
          <cell r="AE26">
            <v>7.5</v>
          </cell>
        </row>
        <row r="27">
          <cell r="S27" t="str">
            <v>2007 1º Tri</v>
          </cell>
          <cell r="T27">
            <v>9.6999999999999993</v>
          </cell>
          <cell r="U27">
            <v>4.8</v>
          </cell>
          <cell r="V27">
            <v>7.1</v>
          </cell>
          <cell r="W27">
            <v>6.8</v>
          </cell>
          <cell r="X27">
            <v>20.3</v>
          </cell>
          <cell r="Y27">
            <v>5.3</v>
          </cell>
          <cell r="Z27">
            <v>5.2</v>
          </cell>
          <cell r="AA27">
            <v>20.3</v>
          </cell>
          <cell r="AB27">
            <v>22</v>
          </cell>
          <cell r="AC27">
            <v>11.8</v>
          </cell>
          <cell r="AD27">
            <v>17.3</v>
          </cell>
          <cell r="AE27">
            <v>6</v>
          </cell>
        </row>
        <row r="28">
          <cell r="S28" t="str">
            <v>2007 2º Tri</v>
          </cell>
          <cell r="T28">
            <v>9.9</v>
          </cell>
          <cell r="U28">
            <v>6.1</v>
          </cell>
          <cell r="V28">
            <v>6.8</v>
          </cell>
          <cell r="W28">
            <v>12.7</v>
          </cell>
          <cell r="X28">
            <v>13.1</v>
          </cell>
          <cell r="Y28">
            <v>8.6999999999999993</v>
          </cell>
          <cell r="Z28">
            <v>7.9</v>
          </cell>
          <cell r="AA28">
            <v>23.6</v>
          </cell>
          <cell r="AB28">
            <v>25.6</v>
          </cell>
          <cell r="AC28">
            <v>15.4</v>
          </cell>
          <cell r="AD28">
            <v>28.5</v>
          </cell>
          <cell r="AE28">
            <v>13.2</v>
          </cell>
        </row>
        <row r="29">
          <cell r="S29" t="str">
            <v>2007 3º Tri</v>
          </cell>
          <cell r="T29">
            <v>9.3000000000000007</v>
          </cell>
          <cell r="U29">
            <v>4.2</v>
          </cell>
          <cell r="V29">
            <v>5.8</v>
          </cell>
          <cell r="W29">
            <v>10.1</v>
          </cell>
          <cell r="X29">
            <v>16</v>
          </cell>
          <cell r="Y29">
            <v>10.199999999999999</v>
          </cell>
          <cell r="Z29">
            <v>8.8000000000000007</v>
          </cell>
          <cell r="AA29">
            <v>33.4</v>
          </cell>
          <cell r="AB29">
            <v>21.5</v>
          </cell>
          <cell r="AC29">
            <v>13.5</v>
          </cell>
          <cell r="AD29">
            <v>23.1</v>
          </cell>
          <cell r="AE29">
            <v>9.3000000000000007</v>
          </cell>
        </row>
        <row r="30">
          <cell r="S30" t="str">
            <v>2007 4º Tri</v>
          </cell>
          <cell r="T30">
            <v>9.6999999999999993</v>
          </cell>
          <cell r="U30">
            <v>5.0999999999999996</v>
          </cell>
          <cell r="V30">
            <v>6.1</v>
          </cell>
          <cell r="W30">
            <v>11.6</v>
          </cell>
          <cell r="X30">
            <v>13.5</v>
          </cell>
          <cell r="Y30">
            <v>11.3</v>
          </cell>
          <cell r="Z30">
            <v>7.3</v>
          </cell>
          <cell r="AA30">
            <v>38.5</v>
          </cell>
          <cell r="AB30">
            <v>22.1</v>
          </cell>
          <cell r="AC30">
            <v>13.6</v>
          </cell>
          <cell r="AD30">
            <v>21.7</v>
          </cell>
          <cell r="AE30">
            <v>14</v>
          </cell>
        </row>
        <row r="31">
          <cell r="S31" t="str">
            <v>2008 1º Tri</v>
          </cell>
          <cell r="T31">
            <v>11.8</v>
          </cell>
          <cell r="U31">
            <v>5.2</v>
          </cell>
          <cell r="V31">
            <v>8.4</v>
          </cell>
          <cell r="W31">
            <v>13.3</v>
          </cell>
          <cell r="X31">
            <v>17.3</v>
          </cell>
          <cell r="Y31">
            <v>13.2</v>
          </cell>
          <cell r="Z31">
            <v>11.5</v>
          </cell>
          <cell r="AA31">
            <v>29.2</v>
          </cell>
          <cell r="AB31">
            <v>28.2</v>
          </cell>
          <cell r="AC31">
            <v>14.8</v>
          </cell>
          <cell r="AD31">
            <v>21.4</v>
          </cell>
          <cell r="AE31">
            <v>10.9</v>
          </cell>
        </row>
        <row r="32">
          <cell r="S32" t="str">
            <v>2008 2º Tri</v>
          </cell>
          <cell r="T32">
            <v>9.3000000000000007</v>
          </cell>
          <cell r="U32">
            <v>11.3</v>
          </cell>
          <cell r="V32">
            <v>3.5</v>
          </cell>
          <cell r="W32">
            <v>10.4</v>
          </cell>
          <cell r="X32">
            <v>19.600000000000001</v>
          </cell>
          <cell r="Y32">
            <v>12.4</v>
          </cell>
          <cell r="Z32">
            <v>11.3</v>
          </cell>
          <cell r="AA32">
            <v>32.200000000000003</v>
          </cell>
          <cell r="AB32">
            <v>15.6</v>
          </cell>
          <cell r="AC32">
            <v>13.8</v>
          </cell>
          <cell r="AD32">
            <v>23.1</v>
          </cell>
          <cell r="AE32">
            <v>11.4</v>
          </cell>
        </row>
        <row r="33">
          <cell r="S33" t="str">
            <v>2008 3º Tri</v>
          </cell>
          <cell r="T33">
            <v>10.1</v>
          </cell>
          <cell r="U33">
            <v>13.3</v>
          </cell>
          <cell r="V33">
            <v>4.8</v>
          </cell>
          <cell r="W33">
            <v>7.3</v>
          </cell>
          <cell r="X33">
            <v>17.899999999999999</v>
          </cell>
          <cell r="Y33">
            <v>13.4</v>
          </cell>
          <cell r="Z33">
            <v>9.3000000000000007</v>
          </cell>
          <cell r="AA33">
            <v>38.5</v>
          </cell>
          <cell r="AB33">
            <v>17.8</v>
          </cell>
          <cell r="AC33">
            <v>12.9</v>
          </cell>
          <cell r="AD33">
            <v>18</v>
          </cell>
          <cell r="AE33">
            <v>12.1</v>
          </cell>
        </row>
        <row r="34">
          <cell r="S34" t="str">
            <v>2008 4º Tri</v>
          </cell>
          <cell r="T34">
            <v>6</v>
          </cell>
          <cell r="U34">
            <v>7.5</v>
          </cell>
          <cell r="V34">
            <v>5.4</v>
          </cell>
          <cell r="W34">
            <v>-5.5</v>
          </cell>
          <cell r="X34">
            <v>7.7</v>
          </cell>
          <cell r="Y34">
            <v>14.1</v>
          </cell>
          <cell r="Z34">
            <v>12</v>
          </cell>
          <cell r="AA34">
            <v>32.9</v>
          </cell>
          <cell r="AB34">
            <v>6.4</v>
          </cell>
          <cell r="AC34">
            <v>0.2</v>
          </cell>
          <cell r="AD34">
            <v>-10.8</v>
          </cell>
          <cell r="AE34">
            <v>-1.9</v>
          </cell>
        </row>
        <row r="35">
          <cell r="S35" t="str">
            <v>2009 1º Tri</v>
          </cell>
          <cell r="T35">
            <v>3.7</v>
          </cell>
          <cell r="U35">
            <v>3.1</v>
          </cell>
          <cell r="V35">
            <v>4</v>
          </cell>
          <cell r="W35">
            <v>-6.6</v>
          </cell>
          <cell r="X35">
            <v>1.3</v>
          </cell>
          <cell r="Y35">
            <v>12.2</v>
          </cell>
          <cell r="Z35">
            <v>12.3</v>
          </cell>
          <cell r="AA35">
            <v>15</v>
          </cell>
          <cell r="AB35">
            <v>6.6</v>
          </cell>
          <cell r="AC35">
            <v>3.6</v>
          </cell>
          <cell r="AD35">
            <v>5.9</v>
          </cell>
          <cell r="AE35">
            <v>-9.8000000000000007</v>
          </cell>
        </row>
        <row r="36">
          <cell r="S36" t="str">
            <v>2009 2º Tri</v>
          </cell>
          <cell r="T36">
            <v>5.0999999999999996</v>
          </cell>
          <cell r="U36">
            <v>1.4</v>
          </cell>
          <cell r="V36">
            <v>9.6</v>
          </cell>
          <cell r="W36">
            <v>-7.1</v>
          </cell>
          <cell r="X36">
            <v>-5.7</v>
          </cell>
          <cell r="Y36">
            <v>11.3</v>
          </cell>
          <cell r="Z36">
            <v>3.6</v>
          </cell>
          <cell r="AA36">
            <v>18.2</v>
          </cell>
          <cell r="AB36">
            <v>12.3</v>
          </cell>
          <cell r="AC36">
            <v>4.2</v>
          </cell>
          <cell r="AD36">
            <v>4.7</v>
          </cell>
          <cell r="AE36">
            <v>-9.6999999999999993</v>
          </cell>
        </row>
        <row r="37">
          <cell r="S37" t="str">
            <v>2009 3º Tri</v>
          </cell>
          <cell r="T37">
            <v>5.3</v>
          </cell>
          <cell r="U37">
            <v>-4.0999999999999996</v>
          </cell>
          <cell r="V37">
            <v>9.4</v>
          </cell>
          <cell r="W37">
            <v>-4.8</v>
          </cell>
          <cell r="X37">
            <v>1</v>
          </cell>
          <cell r="Y37">
            <v>12.2</v>
          </cell>
          <cell r="Z37">
            <v>11</v>
          </cell>
          <cell r="AA37">
            <v>4</v>
          </cell>
          <cell r="AB37">
            <v>7.2</v>
          </cell>
          <cell r="AC37">
            <v>5.2</v>
          </cell>
          <cell r="AD37">
            <v>7.7</v>
          </cell>
          <cell r="AE37">
            <v>-9</v>
          </cell>
        </row>
        <row r="38">
          <cell r="S38" t="str">
            <v>2009 4º Tri</v>
          </cell>
          <cell r="T38">
            <v>8.8000000000000007</v>
          </cell>
          <cell r="U38">
            <v>3.2</v>
          </cell>
          <cell r="V38">
            <v>10.1</v>
          </cell>
          <cell r="W38">
            <v>5.2</v>
          </cell>
          <cell r="X38">
            <v>10.4</v>
          </cell>
          <cell r="Y38">
            <v>11.4</v>
          </cell>
          <cell r="Z38">
            <v>10.5</v>
          </cell>
          <cell r="AA38">
            <v>7.7</v>
          </cell>
          <cell r="AB38">
            <v>7.7</v>
          </cell>
          <cell r="AC38">
            <v>13.7</v>
          </cell>
          <cell r="AD38">
            <v>27.9</v>
          </cell>
          <cell r="AE38">
            <v>2</v>
          </cell>
        </row>
        <row r="39">
          <cell r="S39" t="str">
            <v>2010 1º Tri</v>
          </cell>
          <cell r="T39">
            <v>12.8</v>
          </cell>
          <cell r="U39">
            <v>5.5</v>
          </cell>
          <cell r="V39">
            <v>12.4</v>
          </cell>
          <cell r="W39">
            <v>9.5</v>
          </cell>
          <cell r="X39">
            <v>21.5</v>
          </cell>
          <cell r="Y39">
            <v>13.4</v>
          </cell>
          <cell r="Z39">
            <v>8.3000000000000007</v>
          </cell>
          <cell r="AA39">
            <v>30</v>
          </cell>
          <cell r="AB39">
            <v>6.3</v>
          </cell>
          <cell r="AC39">
            <v>15.6</v>
          </cell>
          <cell r="AD39">
            <v>20.8</v>
          </cell>
          <cell r="AE39">
            <v>15</v>
          </cell>
        </row>
        <row r="40">
          <cell r="S40" t="str">
            <v>2010 2º Tri</v>
          </cell>
          <cell r="T40">
            <v>10.3</v>
          </cell>
          <cell r="U40">
            <v>5.7</v>
          </cell>
          <cell r="V40">
            <v>8.4</v>
          </cell>
          <cell r="W40">
            <v>10.5</v>
          </cell>
          <cell r="X40">
            <v>19.600000000000001</v>
          </cell>
          <cell r="Y40">
            <v>11.2</v>
          </cell>
          <cell r="Z40">
            <v>7.8</v>
          </cell>
          <cell r="AA40">
            <v>22.3</v>
          </cell>
          <cell r="AB40">
            <v>5.9</v>
          </cell>
          <cell r="AC40">
            <v>8.1</v>
          </cell>
          <cell r="AD40">
            <v>3.3</v>
          </cell>
          <cell r="AE40">
            <v>16.8</v>
          </cell>
        </row>
        <row r="41">
          <cell r="S41" t="str">
            <v>2010 3º Tri</v>
          </cell>
          <cell r="T41">
            <v>11.2</v>
          </cell>
          <cell r="U41">
            <v>9.1999999999999993</v>
          </cell>
          <cell r="V41">
            <v>9.3000000000000007</v>
          </cell>
          <cell r="W41">
            <v>12.9</v>
          </cell>
          <cell r="X41">
            <v>14.4</v>
          </cell>
          <cell r="Y41">
            <v>10.8</v>
          </cell>
          <cell r="Z41">
            <v>10.3</v>
          </cell>
          <cell r="AA41">
            <v>25.8</v>
          </cell>
          <cell r="AB41">
            <v>13.1</v>
          </cell>
          <cell r="AC41">
            <v>10.7</v>
          </cell>
          <cell r="AD41">
            <v>9</v>
          </cell>
          <cell r="AE41">
            <v>17.3</v>
          </cell>
        </row>
        <row r="42">
          <cell r="S42" t="str">
            <v>2010 4º Tri</v>
          </cell>
          <cell r="T42">
            <v>9.6999999999999993</v>
          </cell>
          <cell r="U42">
            <v>6</v>
          </cell>
          <cell r="V42">
            <v>6.1</v>
          </cell>
          <cell r="W42">
            <v>9.6999999999999993</v>
          </cell>
          <cell r="X42">
            <v>18.100000000000001</v>
          </cell>
          <cell r="Y42">
            <v>12.3</v>
          </cell>
          <cell r="Z42">
            <v>21.7</v>
          </cell>
          <cell r="AA42">
            <v>20.8</v>
          </cell>
          <cell r="AB42">
            <v>10.3</v>
          </cell>
          <cell r="AC42">
            <v>14.4</v>
          </cell>
          <cell r="AD42">
            <v>23.9</v>
          </cell>
          <cell r="AE42">
            <v>13.6</v>
          </cell>
        </row>
        <row r="43">
          <cell r="S43" t="str">
            <v>2011 1º Tri</v>
          </cell>
          <cell r="T43">
            <v>6.8</v>
          </cell>
          <cell r="U43">
            <v>5.6</v>
          </cell>
          <cell r="V43">
            <v>2.7</v>
          </cell>
          <cell r="W43">
            <v>9.6</v>
          </cell>
          <cell r="X43">
            <v>16.8</v>
          </cell>
          <cell r="Y43">
            <v>9.4</v>
          </cell>
          <cell r="Z43">
            <v>9.3000000000000007</v>
          </cell>
          <cell r="AA43">
            <v>8.3000000000000007</v>
          </cell>
          <cell r="AB43">
            <v>7.1</v>
          </cell>
          <cell r="AC43">
            <v>7</v>
          </cell>
          <cell r="AD43">
            <v>6.3</v>
          </cell>
          <cell r="AE43">
            <v>13.5</v>
          </cell>
        </row>
        <row r="44">
          <cell r="S44" t="str">
            <v>2011 2º Tri</v>
          </cell>
          <cell r="T44">
            <v>7.8</v>
          </cell>
          <cell r="U44">
            <v>0.1</v>
          </cell>
          <cell r="V44">
            <v>5</v>
          </cell>
          <cell r="W44">
            <v>6.3</v>
          </cell>
          <cell r="X44">
            <v>18.7</v>
          </cell>
          <cell r="Y44">
            <v>11.8</v>
          </cell>
          <cell r="Z44">
            <v>7.7</v>
          </cell>
          <cell r="AA44">
            <v>20.3</v>
          </cell>
          <cell r="AB44">
            <v>6</v>
          </cell>
          <cell r="AC44">
            <v>11.4</v>
          </cell>
          <cell r="AD44">
            <v>18</v>
          </cell>
          <cell r="AE44">
            <v>11.7</v>
          </cell>
        </row>
        <row r="45">
          <cell r="S45" t="str">
            <v>2011 3º Tri</v>
          </cell>
          <cell r="T45">
            <v>6.2</v>
          </cell>
          <cell r="U45">
            <v>0.4</v>
          </cell>
          <cell r="V45">
            <v>4</v>
          </cell>
          <cell r="W45">
            <v>1</v>
          </cell>
          <cell r="X45">
            <v>17.899999999999999</v>
          </cell>
          <cell r="Y45">
            <v>10.3</v>
          </cell>
          <cell r="Z45">
            <v>4.9000000000000004</v>
          </cell>
          <cell r="AA45">
            <v>16.100000000000001</v>
          </cell>
          <cell r="AB45">
            <v>1.5</v>
          </cell>
          <cell r="AC45">
            <v>5.8</v>
          </cell>
          <cell r="AD45">
            <v>4.9000000000000004</v>
          </cell>
          <cell r="AE45">
            <v>6.4</v>
          </cell>
        </row>
        <row r="46">
          <cell r="S46" t="str">
            <v>2011 4º Tri</v>
          </cell>
          <cell r="T46">
            <v>6</v>
          </cell>
          <cell r="U46">
            <v>0.3</v>
          </cell>
          <cell r="V46">
            <v>4.3</v>
          </cell>
          <cell r="W46">
            <v>-0.1</v>
          </cell>
          <cell r="X46">
            <v>13.8</v>
          </cell>
          <cell r="Y46">
            <v>7.6</v>
          </cell>
          <cell r="Z46">
            <v>1.6</v>
          </cell>
          <cell r="AA46">
            <v>30.4</v>
          </cell>
          <cell r="AB46">
            <v>2.2999999999999998</v>
          </cell>
          <cell r="AC46">
            <v>3.1</v>
          </cell>
          <cell r="AD46">
            <v>-2.4</v>
          </cell>
          <cell r="AE46">
            <v>5.9</v>
          </cell>
        </row>
        <row r="47">
          <cell r="S47" t="str">
            <v>2012 1º Tri</v>
          </cell>
          <cell r="T47">
            <v>10.3</v>
          </cell>
          <cell r="U47">
            <v>2.8</v>
          </cell>
          <cell r="V47">
            <v>11.4</v>
          </cell>
          <cell r="W47">
            <v>1</v>
          </cell>
          <cell r="X47">
            <v>15.8</v>
          </cell>
          <cell r="Y47">
            <v>10.8</v>
          </cell>
          <cell r="Z47">
            <v>5.2</v>
          </cell>
          <cell r="AA47">
            <v>31</v>
          </cell>
          <cell r="AB47">
            <v>9.3000000000000007</v>
          </cell>
          <cell r="AC47">
            <v>7.3</v>
          </cell>
          <cell r="AD47">
            <v>1</v>
          </cell>
          <cell r="AE47">
            <v>13.4</v>
          </cell>
        </row>
        <row r="48">
          <cell r="S48" t="str">
            <v>2012 2º Tri</v>
          </cell>
          <cell r="T48">
            <v>7.8</v>
          </cell>
          <cell r="U48">
            <v>6.7</v>
          </cell>
          <cell r="V48">
            <v>7.8</v>
          </cell>
          <cell r="W48">
            <v>1.2</v>
          </cell>
          <cell r="X48">
            <v>12.3</v>
          </cell>
          <cell r="Y48">
            <v>10.9</v>
          </cell>
          <cell r="Z48">
            <v>2.2999999999999998</v>
          </cell>
          <cell r="AA48">
            <v>6.1</v>
          </cell>
          <cell r="AB48">
            <v>5.7</v>
          </cell>
          <cell r="AC48">
            <v>6.8</v>
          </cell>
          <cell r="AD48">
            <v>5.0999999999999996</v>
          </cell>
          <cell r="AE48">
            <v>5.6</v>
          </cell>
        </row>
        <row r="49">
          <cell r="S49" t="str">
            <v>2012 3º Tri</v>
          </cell>
          <cell r="T49">
            <v>8.6</v>
          </cell>
          <cell r="U49">
            <v>9.6999999999999993</v>
          </cell>
          <cell r="V49">
            <v>7.7</v>
          </cell>
          <cell r="W49">
            <v>6.5</v>
          </cell>
          <cell r="X49">
            <v>11.4</v>
          </cell>
          <cell r="Y49">
            <v>10.8</v>
          </cell>
          <cell r="Z49">
            <v>5.0999999999999996</v>
          </cell>
          <cell r="AA49">
            <v>7.2</v>
          </cell>
          <cell r="AB49">
            <v>8.1999999999999993</v>
          </cell>
          <cell r="AC49">
            <v>9.3000000000000007</v>
          </cell>
          <cell r="AD49">
            <v>11.2</v>
          </cell>
          <cell r="AE49">
            <v>4.9000000000000004</v>
          </cell>
        </row>
        <row r="50">
          <cell r="S50" t="str">
            <v>2012 4º Tri</v>
          </cell>
          <cell r="T50">
            <v>7.3</v>
          </cell>
          <cell r="U50">
            <v>8.1999999999999993</v>
          </cell>
          <cell r="V50">
            <v>7.2</v>
          </cell>
          <cell r="W50">
            <v>4.7</v>
          </cell>
          <cell r="X50">
            <v>9.9</v>
          </cell>
          <cell r="Y50">
            <v>8.6999999999999993</v>
          </cell>
          <cell r="Z50">
            <v>8.6</v>
          </cell>
          <cell r="AA50">
            <v>-7.3</v>
          </cell>
          <cell r="AB50">
            <v>12.9</v>
          </cell>
          <cell r="AC50">
            <v>8.6</v>
          </cell>
          <cell r="AD50">
            <v>11.4</v>
          </cell>
          <cell r="AE50">
            <v>8.6999999999999993</v>
          </cell>
        </row>
        <row r="51">
          <cell r="S51" t="str">
            <v>2013 1º Tri</v>
          </cell>
          <cell r="T51">
            <v>3.5</v>
          </cell>
          <cell r="U51">
            <v>3.8</v>
          </cell>
          <cell r="V51">
            <v>1.8</v>
          </cell>
          <cell r="W51">
            <v>4</v>
          </cell>
          <cell r="X51">
            <v>1.5</v>
          </cell>
          <cell r="Y51">
            <v>7.3</v>
          </cell>
          <cell r="Z51">
            <v>5.2</v>
          </cell>
          <cell r="AA51">
            <v>3.6</v>
          </cell>
          <cell r="AB51">
            <v>11.9</v>
          </cell>
          <cell r="AC51">
            <v>3.8</v>
          </cell>
          <cell r="AD51">
            <v>4.0999999999999996</v>
          </cell>
          <cell r="AE51">
            <v>5</v>
          </cell>
        </row>
        <row r="52">
          <cell r="S52" t="str">
            <v>2013 2º Tri</v>
          </cell>
          <cell r="T52">
            <v>2.6</v>
          </cell>
          <cell r="U52">
            <v>8.5</v>
          </cell>
          <cell r="V52">
            <v>-1.2</v>
          </cell>
          <cell r="W52">
            <v>2.2000000000000002</v>
          </cell>
          <cell r="X52">
            <v>6</v>
          </cell>
          <cell r="Y52">
            <v>9.8000000000000007</v>
          </cell>
          <cell r="Z52">
            <v>3.1</v>
          </cell>
          <cell r="AA52">
            <v>3.8</v>
          </cell>
          <cell r="AB52">
            <v>7.5</v>
          </cell>
          <cell r="AC52">
            <v>3.6</v>
          </cell>
          <cell r="AD52">
            <v>4.3</v>
          </cell>
          <cell r="AE52">
            <v>8.5</v>
          </cell>
        </row>
        <row r="53">
          <cell r="S53" t="str">
            <v>2013 3º Tri</v>
          </cell>
          <cell r="T53">
            <v>5.5</v>
          </cell>
          <cell r="U53">
            <v>5.8</v>
          </cell>
          <cell r="V53">
            <v>3.1</v>
          </cell>
          <cell r="W53">
            <v>3.5</v>
          </cell>
          <cell r="X53">
            <v>8.8000000000000007</v>
          </cell>
          <cell r="Y53">
            <v>11.1</v>
          </cell>
          <cell r="Z53">
            <v>-0.3</v>
          </cell>
          <cell r="AA53">
            <v>10.6</v>
          </cell>
          <cell r="AB53">
            <v>11.6</v>
          </cell>
          <cell r="AC53">
            <v>3.3</v>
          </cell>
          <cell r="AD53">
            <v>-1.8</v>
          </cell>
          <cell r="AE53">
            <v>8.1999999999999993</v>
          </cell>
        </row>
        <row r="54">
          <cell r="S54" t="str">
            <v>2013 4º Tri</v>
          </cell>
          <cell r="T54">
            <v>5.3</v>
          </cell>
          <cell r="U54">
            <v>7.1</v>
          </cell>
          <cell r="V54">
            <v>3.7</v>
          </cell>
          <cell r="W54">
            <v>4</v>
          </cell>
          <cell r="X54">
            <v>3.8</v>
          </cell>
          <cell r="Y54">
            <v>12</v>
          </cell>
          <cell r="Z54">
            <v>1.5</v>
          </cell>
          <cell r="AA54">
            <v>9.1999999999999993</v>
          </cell>
          <cell r="AB54">
            <v>10.199999999999999</v>
          </cell>
          <cell r="AC54">
            <v>3.6</v>
          </cell>
          <cell r="AD54">
            <v>-0.1</v>
          </cell>
          <cell r="AE54">
            <v>5.9</v>
          </cell>
        </row>
        <row r="55">
          <cell r="S55" t="str">
            <v>2014 1º Tri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  <row r="56">
          <cell r="S56" t="str">
            <v>2014 2º Tri</v>
          </cell>
          <cell r="T56">
            <v>4.0999999999999996</v>
          </cell>
          <cell r="U56">
            <v>0.4</v>
          </cell>
          <cell r="V56">
            <v>4.4000000000000004</v>
          </cell>
          <cell r="W56">
            <v>-1.7</v>
          </cell>
          <cell r="X56">
            <v>3.8</v>
          </cell>
          <cell r="Y56">
            <v>7.8</v>
          </cell>
          <cell r="Z56">
            <v>-8.8000000000000007</v>
          </cell>
          <cell r="AA56">
            <v>-5.2</v>
          </cell>
          <cell r="AB56">
            <v>11.7</v>
          </cell>
          <cell r="AC56">
            <v>-1.8</v>
          </cell>
          <cell r="AD56">
            <v>-11.8</v>
          </cell>
          <cell r="AE56">
            <v>-2.8</v>
          </cell>
        </row>
        <row r="57">
          <cell r="S57" t="str">
            <v>2014 3º Tri</v>
          </cell>
          <cell r="T57">
            <v>-0.4</v>
          </cell>
          <cell r="U57">
            <v>1</v>
          </cell>
          <cell r="V57">
            <v>-1.2</v>
          </cell>
          <cell r="W57">
            <v>-1.7</v>
          </cell>
          <cell r="X57">
            <v>-5.7</v>
          </cell>
          <cell r="Y57">
            <v>8.1999999999999993</v>
          </cell>
          <cell r="Z57">
            <v>-10.7</v>
          </cell>
          <cell r="AA57">
            <v>-6.1</v>
          </cell>
          <cell r="AB57">
            <v>4.9000000000000004</v>
          </cell>
          <cell r="AC57">
            <v>-4.3</v>
          </cell>
          <cell r="AD57">
            <v>-11.7</v>
          </cell>
          <cell r="AE57">
            <v>-3.1</v>
          </cell>
        </row>
        <row r="58">
          <cell r="S58" t="str">
            <v>2014 4º Tri</v>
          </cell>
          <cell r="T58">
            <v>1.2</v>
          </cell>
          <cell r="U58">
            <v>1.4</v>
          </cell>
          <cell r="V58">
            <v>-0.2</v>
          </cell>
          <cell r="W58">
            <v>-1</v>
          </cell>
          <cell r="X58">
            <v>-1.2</v>
          </cell>
          <cell r="Y58">
            <v>7.9</v>
          </cell>
          <cell r="Z58">
            <v>-9.3000000000000007</v>
          </cell>
          <cell r="AA58">
            <v>4.5999999999999996</v>
          </cell>
          <cell r="AB58">
            <v>7.9</v>
          </cell>
          <cell r="AC58">
            <v>-2.2999999999999998</v>
          </cell>
          <cell r="AD58">
            <v>-9.8000000000000007</v>
          </cell>
          <cell r="AE58">
            <v>-0.6</v>
          </cell>
        </row>
        <row r="59">
          <cell r="S59" t="str">
            <v>2015 1º Tri</v>
          </cell>
          <cell r="T59">
            <v>-0.8</v>
          </cell>
          <cell r="U59">
            <v>-4</v>
          </cell>
          <cell r="V59">
            <v>-1.3</v>
          </cell>
          <cell r="W59">
            <v>-3</v>
          </cell>
          <cell r="X59">
            <v>-6.7</v>
          </cell>
          <cell r="Y59">
            <v>5.8</v>
          </cell>
          <cell r="Z59">
            <v>-7.8</v>
          </cell>
          <cell r="AA59">
            <v>16.899999999999999</v>
          </cell>
          <cell r="AB59">
            <v>7.7</v>
          </cell>
          <cell r="AC59">
            <v>-5.3</v>
          </cell>
          <cell r="AD59">
            <v>-14.8</v>
          </cell>
          <cell r="AE59">
            <v>-4.3</v>
          </cell>
        </row>
        <row r="60">
          <cell r="S60" t="str">
            <v>2015 2º Tri</v>
          </cell>
          <cell r="T60">
            <v>-3.5</v>
          </cell>
          <cell r="U60">
            <v>-2.4</v>
          </cell>
          <cell r="V60">
            <v>-2.2000000000000002</v>
          </cell>
          <cell r="W60">
            <v>-6.7</v>
          </cell>
          <cell r="X60">
            <v>-16</v>
          </cell>
          <cell r="Y60">
            <v>4.5</v>
          </cell>
          <cell r="Z60">
            <v>-9.1</v>
          </cell>
          <cell r="AA60">
            <v>3.1</v>
          </cell>
          <cell r="AB60">
            <v>0.3</v>
          </cell>
          <cell r="AC60">
            <v>-7.5</v>
          </cell>
          <cell r="AD60">
            <v>-16.5</v>
          </cell>
          <cell r="AE60">
            <v>-5</v>
          </cell>
        </row>
        <row r="61">
          <cell r="S61" t="str">
            <v>2015 3º Tri</v>
          </cell>
          <cell r="T61">
            <v>-5.7</v>
          </cell>
          <cell r="U61">
            <v>-6.6</v>
          </cell>
          <cell r="V61">
            <v>-3.2</v>
          </cell>
          <cell r="W61">
            <v>-11.5</v>
          </cell>
          <cell r="X61">
            <v>-16.600000000000001</v>
          </cell>
          <cell r="Y61">
            <v>0.6</v>
          </cell>
          <cell r="Z61">
            <v>-13.2</v>
          </cell>
          <cell r="AA61">
            <v>-7.5</v>
          </cell>
          <cell r="AB61">
            <v>-3.2</v>
          </cell>
          <cell r="AC61">
            <v>-9.3000000000000007</v>
          </cell>
          <cell r="AD61">
            <v>-16.899999999999999</v>
          </cell>
          <cell r="AE61">
            <v>-9.6999999999999993</v>
          </cell>
        </row>
        <row r="62">
          <cell r="S62" t="str">
            <v>2015 4º Tri</v>
          </cell>
          <cell r="T62">
            <v>-6.9</v>
          </cell>
          <cell r="U62">
            <v>-11.1</v>
          </cell>
          <cell r="V62">
            <v>-3.2</v>
          </cell>
          <cell r="W62">
            <v>-11.5</v>
          </cell>
          <cell r="X62">
            <v>-16.8</v>
          </cell>
          <cell r="Y62">
            <v>1.6</v>
          </cell>
          <cell r="Z62">
            <v>-14.4</v>
          </cell>
          <cell r="AA62">
            <v>-15.5</v>
          </cell>
          <cell r="AB62">
            <v>-7.5</v>
          </cell>
          <cell r="AC62">
            <v>-12</v>
          </cell>
          <cell r="AD62">
            <v>-22.7</v>
          </cell>
          <cell r="AE62">
            <v>-14</v>
          </cell>
        </row>
        <row r="63">
          <cell r="S63" t="str">
            <v>2016 1º Tri</v>
          </cell>
          <cell r="T63">
            <v>-7</v>
          </cell>
          <cell r="U63">
            <v>-9.5</v>
          </cell>
          <cell r="V63">
            <v>-2.8</v>
          </cell>
          <cell r="W63">
            <v>-13.3</v>
          </cell>
          <cell r="X63">
            <v>-17</v>
          </cell>
          <cell r="Y63">
            <v>2.5</v>
          </cell>
          <cell r="Z63">
            <v>-14.9</v>
          </cell>
          <cell r="AA63">
            <v>-16.7</v>
          </cell>
          <cell r="AB63">
            <v>-12.8</v>
          </cell>
          <cell r="AC63">
            <v>-9.4</v>
          </cell>
          <cell r="AD63">
            <v>-13.5</v>
          </cell>
          <cell r="AE63">
            <v>-14.8</v>
          </cell>
        </row>
        <row r="64">
          <cell r="S64" t="str">
            <v>2016 2º Tri</v>
          </cell>
          <cell r="T64">
            <v>-6.9</v>
          </cell>
          <cell r="U64">
            <v>-10.1</v>
          </cell>
          <cell r="V64">
            <v>-4</v>
          </cell>
          <cell r="W64">
            <v>-9.1999999999999993</v>
          </cell>
          <cell r="X64">
            <v>-12.1</v>
          </cell>
          <cell r="Y64">
            <v>-2</v>
          </cell>
          <cell r="Z64">
            <v>-20.6</v>
          </cell>
          <cell r="AA64">
            <v>-15.7</v>
          </cell>
          <cell r="AB64">
            <v>-11.7</v>
          </cell>
          <cell r="AC64">
            <v>-9.1999999999999993</v>
          </cell>
          <cell r="AD64">
            <v>-14</v>
          </cell>
          <cell r="AE64">
            <v>-11.1</v>
          </cell>
        </row>
        <row r="65">
          <cell r="S65" t="str">
            <v>2016 3º Tri</v>
          </cell>
          <cell r="T65">
            <v>-5.6</v>
          </cell>
          <cell r="U65">
            <v>-9.4</v>
          </cell>
          <cell r="V65">
            <v>-1.9</v>
          </cell>
          <cell r="W65">
            <v>-11.7</v>
          </cell>
          <cell r="X65">
            <v>-11.1</v>
          </cell>
          <cell r="Y65">
            <v>-3.4</v>
          </cell>
          <cell r="Z65">
            <v>-16.600000000000001</v>
          </cell>
          <cell r="AA65">
            <v>-11.4</v>
          </cell>
          <cell r="AB65">
            <v>-10.4</v>
          </cell>
          <cell r="AC65">
            <v>-9</v>
          </cell>
          <cell r="AD65">
            <v>-16.3</v>
          </cell>
          <cell r="AE65">
            <v>-10.1</v>
          </cell>
        </row>
        <row r="66">
          <cell r="S66" t="str">
            <v>2016 4º Tri</v>
          </cell>
          <cell r="T66">
            <v>-5.5</v>
          </cell>
          <cell r="U66">
            <v>-7.8</v>
          </cell>
          <cell r="V66">
            <v>-3.6</v>
          </cell>
          <cell r="W66">
            <v>-9.9</v>
          </cell>
          <cell r="X66">
            <v>-9.9</v>
          </cell>
          <cell r="Y66">
            <v>-5.0999999999999996</v>
          </cell>
          <cell r="Z66">
            <v>-13.5</v>
          </cell>
          <cell r="AA66">
            <v>-5.2</v>
          </cell>
          <cell r="AB66">
            <v>-4.3</v>
          </cell>
          <cell r="AC66">
            <v>-7.3</v>
          </cell>
          <cell r="AD66">
            <v>-12.2</v>
          </cell>
          <cell r="AE66">
            <v>-6.7</v>
          </cell>
        </row>
        <row r="67">
          <cell r="S67" t="str">
            <v>2017 1º Tri</v>
          </cell>
          <cell r="T67">
            <v>-2.7</v>
          </cell>
          <cell r="U67">
            <v>-5.5</v>
          </cell>
          <cell r="V67">
            <v>-2.5</v>
          </cell>
          <cell r="W67">
            <v>4.7</v>
          </cell>
          <cell r="X67">
            <v>3</v>
          </cell>
          <cell r="Y67">
            <v>-2.9</v>
          </cell>
          <cell r="Z67">
            <v>-5.0999999999999996</v>
          </cell>
          <cell r="AA67">
            <v>-11.2</v>
          </cell>
          <cell r="AB67">
            <v>-5.3</v>
          </cell>
          <cell r="AC67">
            <v>-2.2000000000000002</v>
          </cell>
          <cell r="AD67">
            <v>-7.7</v>
          </cell>
          <cell r="AE67">
            <v>4.3</v>
          </cell>
        </row>
        <row r="68">
          <cell r="S68" t="str">
            <v>2017 2º Tri</v>
          </cell>
          <cell r="T68">
            <v>2.4</v>
          </cell>
          <cell r="U68">
            <v>-1.5</v>
          </cell>
          <cell r="V68">
            <v>1.3</v>
          </cell>
          <cell r="W68">
            <v>6.5</v>
          </cell>
          <cell r="X68">
            <v>8.8000000000000007</v>
          </cell>
          <cell r="Y68">
            <v>1.1000000000000001</v>
          </cell>
          <cell r="Z68">
            <v>-1.2</v>
          </cell>
          <cell r="AA68">
            <v>7.6</v>
          </cell>
          <cell r="AB68">
            <v>3.6</v>
          </cell>
          <cell r="AC68">
            <v>2.9</v>
          </cell>
          <cell r="AD68">
            <v>-0.9</v>
          </cell>
          <cell r="AE68">
            <v>5</v>
          </cell>
        </row>
        <row r="69">
          <cell r="S69" t="str">
            <v>2017 3º Tri</v>
          </cell>
          <cell r="T69">
            <v>4.3</v>
          </cell>
          <cell r="U69">
            <v>-2.6</v>
          </cell>
          <cell r="V69">
            <v>2.6</v>
          </cell>
          <cell r="W69">
            <v>12.3</v>
          </cell>
          <cell r="X69">
            <v>15.3</v>
          </cell>
          <cell r="Y69">
            <v>4.5</v>
          </cell>
          <cell r="Z69">
            <v>-3.5</v>
          </cell>
          <cell r="AA69">
            <v>1.6</v>
          </cell>
          <cell r="AB69">
            <v>7</v>
          </cell>
          <cell r="AC69">
            <v>7.5</v>
          </cell>
          <cell r="AD69">
            <v>10.4</v>
          </cell>
          <cell r="AE69">
            <v>13.2</v>
          </cell>
        </row>
        <row r="70">
          <cell r="S70" t="str">
            <v>2017 4º Tri</v>
          </cell>
          <cell r="T70">
            <v>4.2</v>
          </cell>
          <cell r="U70">
            <v>-3.5</v>
          </cell>
          <cell r="V70">
            <v>4.4000000000000004</v>
          </cell>
          <cell r="W70">
            <v>6.9</v>
          </cell>
          <cell r="X70">
            <v>11.3</v>
          </cell>
          <cell r="Y70">
            <v>7.1</v>
          </cell>
          <cell r="Z70">
            <v>-5.5</v>
          </cell>
          <cell r="AA70">
            <v>-8.3000000000000007</v>
          </cell>
          <cell r="AB70">
            <v>3</v>
          </cell>
          <cell r="AC70">
            <v>7.7</v>
          </cell>
          <cell r="AD70">
            <v>9.5</v>
          </cell>
          <cell r="AE70">
            <v>14</v>
          </cell>
        </row>
        <row r="71">
          <cell r="S71" t="str">
            <v>2018 1º Tri</v>
          </cell>
          <cell r="T71">
            <v>4.3</v>
          </cell>
          <cell r="U71">
            <v>-5.0999999999999996</v>
          </cell>
          <cell r="V71">
            <v>6.7</v>
          </cell>
          <cell r="W71">
            <v>-1.3</v>
          </cell>
          <cell r="X71">
            <v>1.7</v>
          </cell>
          <cell r="Y71">
            <v>5</v>
          </cell>
          <cell r="Z71">
            <v>-8.3000000000000007</v>
          </cell>
          <cell r="AA71">
            <v>1.1000000000000001</v>
          </cell>
          <cell r="AB71">
            <v>10.9</v>
          </cell>
          <cell r="AC71">
            <v>7</v>
          </cell>
          <cell r="AD71">
            <v>17.899999999999999</v>
          </cell>
          <cell r="AE71">
            <v>3.7</v>
          </cell>
        </row>
        <row r="72">
          <cell r="S72" t="str">
            <v>2018 2º Tri</v>
          </cell>
          <cell r="T72">
            <v>1.7</v>
          </cell>
          <cell r="U72">
            <v>-6.9</v>
          </cell>
          <cell r="V72">
            <v>4</v>
          </cell>
          <cell r="W72">
            <v>-4.2</v>
          </cell>
          <cell r="X72">
            <v>-0.6</v>
          </cell>
          <cell r="Y72">
            <v>6.3</v>
          </cell>
          <cell r="Z72">
            <v>-9.6</v>
          </cell>
          <cell r="AA72">
            <v>-1.6</v>
          </cell>
          <cell r="AB72">
            <v>5.2</v>
          </cell>
          <cell r="AC72">
            <v>4.8</v>
          </cell>
          <cell r="AD72">
            <v>15.1</v>
          </cell>
          <cell r="AE72">
            <v>6.1</v>
          </cell>
        </row>
        <row r="73">
          <cell r="S73" t="str">
            <v>2018 3º Tri</v>
          </cell>
          <cell r="T73">
            <v>1.1000000000000001</v>
          </cell>
          <cell r="U73">
            <v>-5.0999999999999996</v>
          </cell>
          <cell r="V73">
            <v>2.4</v>
          </cell>
          <cell r="W73">
            <v>-1.3</v>
          </cell>
          <cell r="X73">
            <v>-4.0999999999999996</v>
          </cell>
          <cell r="Y73">
            <v>4.9000000000000004</v>
          </cell>
          <cell r="Z73">
            <v>-13.7</v>
          </cell>
          <cell r="AA73">
            <v>0.3</v>
          </cell>
          <cell r="AB73">
            <v>6.1</v>
          </cell>
          <cell r="AC73">
            <v>4</v>
          </cell>
          <cell r="AD73">
            <v>14.5</v>
          </cell>
          <cell r="AE73">
            <v>2.2000000000000002</v>
          </cell>
        </row>
        <row r="74">
          <cell r="S74" t="str">
            <v>2018 4º Tri</v>
          </cell>
          <cell r="T74">
            <v>2.2999999999999998</v>
          </cell>
          <cell r="U74">
            <v>-2.7</v>
          </cell>
          <cell r="V74">
            <v>2.2000000000000002</v>
          </cell>
          <cell r="W74">
            <v>2</v>
          </cell>
          <cell r="X74">
            <v>-2</v>
          </cell>
          <cell r="Y74">
            <v>7.2</v>
          </cell>
          <cell r="Z74">
            <v>-26.7</v>
          </cell>
          <cell r="AA74">
            <v>0.8</v>
          </cell>
          <cell r="AB74">
            <v>8.5</v>
          </cell>
          <cell r="AC74">
            <v>4.5</v>
          </cell>
          <cell r="AD74">
            <v>13.2</v>
          </cell>
          <cell r="AE74">
            <v>2.5</v>
          </cell>
        </row>
        <row r="75">
          <cell r="S75" t="str">
            <v>2019 1º Tri</v>
          </cell>
          <cell r="T75">
            <v>0.3</v>
          </cell>
          <cell r="U75">
            <v>0.1</v>
          </cell>
          <cell r="V75">
            <v>-0.9</v>
          </cell>
          <cell r="W75">
            <v>0.9</v>
          </cell>
          <cell r="X75">
            <v>-1.9</v>
          </cell>
          <cell r="Y75">
            <v>6.8</v>
          </cell>
          <cell r="Z75">
            <v>-29.4</v>
          </cell>
          <cell r="AA75">
            <v>3.9</v>
          </cell>
          <cell r="AB75">
            <v>4.0999999999999996</v>
          </cell>
          <cell r="AC75">
            <v>2.2999999999999998</v>
          </cell>
          <cell r="AD75">
            <v>8.1999999999999993</v>
          </cell>
          <cell r="AE75">
            <v>3.6</v>
          </cell>
        </row>
        <row r="76">
          <cell r="S76" t="str">
            <v>2019 2º Tri</v>
          </cell>
          <cell r="T76">
            <v>1</v>
          </cell>
          <cell r="U76">
            <v>0.9</v>
          </cell>
          <cell r="V76">
            <v>0.4</v>
          </cell>
          <cell r="W76">
            <v>-1.9</v>
          </cell>
          <cell r="X76">
            <v>-0.3</v>
          </cell>
          <cell r="Y76">
            <v>5.6</v>
          </cell>
          <cell r="Z76">
            <v>-23</v>
          </cell>
          <cell r="AA76">
            <v>-3.8</v>
          </cell>
          <cell r="AB76">
            <v>4.7</v>
          </cell>
          <cell r="AC76">
            <v>4.0999999999999996</v>
          </cell>
          <cell r="AD76">
            <v>13.6</v>
          </cell>
          <cell r="AE76">
            <v>4.0999999999999996</v>
          </cell>
        </row>
        <row r="77">
          <cell r="S77" t="str">
            <v>2019 3º Tri</v>
          </cell>
          <cell r="T77">
            <v>2.6</v>
          </cell>
          <cell r="U77">
            <v>0.5</v>
          </cell>
          <cell r="V77">
            <v>1.5</v>
          </cell>
          <cell r="W77">
            <v>0.5</v>
          </cell>
          <cell r="X77">
            <v>4.7</v>
          </cell>
          <cell r="Y77">
            <v>6.8</v>
          </cell>
          <cell r="Z77">
            <v>-16.899999999999999</v>
          </cell>
          <cell r="AA77">
            <v>-1.9</v>
          </cell>
          <cell r="AB77">
            <v>7.1</v>
          </cell>
          <cell r="AC77">
            <v>4.5</v>
          </cell>
          <cell r="AD77">
            <v>10</v>
          </cell>
          <cell r="AE77">
            <v>3.9</v>
          </cell>
        </row>
        <row r="78">
          <cell r="S78" t="str">
            <v>2019 4º Tri</v>
          </cell>
          <cell r="T78">
            <v>3.3</v>
          </cell>
          <cell r="U78">
            <v>1</v>
          </cell>
          <cell r="V78">
            <v>0.5</v>
          </cell>
          <cell r="W78">
            <v>1</v>
          </cell>
          <cell r="X78">
            <v>10.7</v>
          </cell>
          <cell r="Y78">
            <v>7.9</v>
          </cell>
          <cell r="Z78">
            <v>-7.1</v>
          </cell>
          <cell r="AA78">
            <v>4.9000000000000004</v>
          </cell>
          <cell r="AB78">
            <v>7.7</v>
          </cell>
          <cell r="AC78">
            <v>4.5</v>
          </cell>
          <cell r="AD78">
            <v>8.4</v>
          </cell>
          <cell r="AE78">
            <v>5.3</v>
          </cell>
        </row>
        <row r="79">
          <cell r="S79" t="str">
            <v>2020 1º Tri</v>
          </cell>
          <cell r="T79">
            <v>1.6</v>
          </cell>
          <cell r="U79">
            <v>-3.4</v>
          </cell>
          <cell r="V79">
            <v>4</v>
          </cell>
          <cell r="W79">
            <v>-12.4</v>
          </cell>
          <cell r="X79">
            <v>3.6</v>
          </cell>
          <cell r="Y79">
            <v>9</v>
          </cell>
          <cell r="Z79">
            <v>-8.8000000000000007</v>
          </cell>
          <cell r="AA79">
            <v>-14.4</v>
          </cell>
          <cell r="AB79">
            <v>-0.7</v>
          </cell>
          <cell r="AC79">
            <v>0</v>
          </cell>
          <cell r="AD79">
            <v>-3.7</v>
          </cell>
          <cell r="AE79">
            <v>-2.2999999999999998</v>
          </cell>
        </row>
        <row r="80">
          <cell r="S80" t="str">
            <v>2020 2º Tri</v>
          </cell>
          <cell r="T80">
            <v>-8</v>
          </cell>
          <cell r="U80">
            <v>-21</v>
          </cell>
          <cell r="V80">
            <v>6.8</v>
          </cell>
          <cell r="W80">
            <v>-61.1</v>
          </cell>
          <cell r="X80">
            <v>-6.4</v>
          </cell>
          <cell r="Y80">
            <v>-1.8</v>
          </cell>
          <cell r="Z80">
            <v>-59.8</v>
          </cell>
          <cell r="AA80">
            <v>-31.8</v>
          </cell>
          <cell r="AB80">
            <v>-20.3</v>
          </cell>
          <cell r="AC80">
            <v>-15.3</v>
          </cell>
          <cell r="AD80">
            <v>-40.4</v>
          </cell>
          <cell r="AE80">
            <v>-1.6</v>
          </cell>
        </row>
        <row r="81">
          <cell r="S81" t="str">
            <v>2020 3º Tri</v>
          </cell>
          <cell r="T81">
            <v>6.3</v>
          </cell>
          <cell r="U81">
            <v>-8.4</v>
          </cell>
          <cell r="V81">
            <v>5.7</v>
          </cell>
          <cell r="W81">
            <v>-15.3</v>
          </cell>
          <cell r="X81">
            <v>30.4</v>
          </cell>
          <cell r="Y81">
            <v>12.1</v>
          </cell>
          <cell r="Z81">
            <v>-34.799999999999997</v>
          </cell>
          <cell r="AA81">
            <v>-8.1999999999999993</v>
          </cell>
          <cell r="AB81">
            <v>15.5</v>
          </cell>
          <cell r="AC81">
            <v>4.2</v>
          </cell>
          <cell r="AD81">
            <v>-9.6</v>
          </cell>
          <cell r="AE81">
            <v>26</v>
          </cell>
        </row>
        <row r="82">
          <cell r="S82" t="str">
            <v>2020 4º Tri</v>
          </cell>
          <cell r="T82">
            <v>4.0999999999999996</v>
          </cell>
          <cell r="U82">
            <v>-6</v>
          </cell>
          <cell r="V82">
            <v>3</v>
          </cell>
          <cell r="W82">
            <v>-5.9</v>
          </cell>
          <cell r="X82">
            <v>13.1</v>
          </cell>
          <cell r="Y82">
            <v>13.3</v>
          </cell>
          <cell r="Z82">
            <v>-30.9</v>
          </cell>
          <cell r="AA82">
            <v>-11</v>
          </cell>
          <cell r="AB82">
            <v>11</v>
          </cell>
          <cell r="AC82">
            <v>4.3</v>
          </cell>
          <cell r="AD82">
            <v>-1</v>
          </cell>
          <cell r="AE82">
            <v>19.100000000000001</v>
          </cell>
        </row>
        <row r="83">
          <cell r="S83" t="str">
            <v>2021 1º Tri</v>
          </cell>
          <cell r="T83">
            <v>-0.7</v>
          </cell>
          <cell r="U83">
            <v>-6.8</v>
          </cell>
          <cell r="V83">
            <v>-2.5</v>
          </cell>
          <cell r="W83">
            <v>-18.8</v>
          </cell>
          <cell r="X83">
            <v>1.5</v>
          </cell>
          <cell r="Y83">
            <v>11.2</v>
          </cell>
          <cell r="Z83">
            <v>-43.3</v>
          </cell>
          <cell r="AA83">
            <v>-8.3000000000000007</v>
          </cell>
          <cell r="AB83">
            <v>12.9</v>
          </cell>
          <cell r="AC83">
            <v>1.4</v>
          </cell>
          <cell r="AD83">
            <v>0.1</v>
          </cell>
          <cell r="AE83">
            <v>20.399999999999999</v>
          </cell>
        </row>
        <row r="84">
          <cell r="S84" t="str">
            <v>2021 2º Tri</v>
          </cell>
          <cell r="T84">
            <v>14.8</v>
          </cell>
          <cell r="U84">
            <v>16.8</v>
          </cell>
          <cell r="V84">
            <v>-3</v>
          </cell>
          <cell r="W84">
            <v>130.9</v>
          </cell>
          <cell r="X84">
            <v>21.6</v>
          </cell>
          <cell r="Y84">
            <v>21.6</v>
          </cell>
          <cell r="Z84">
            <v>49.3</v>
          </cell>
          <cell r="AA84">
            <v>24.7</v>
          </cell>
          <cell r="AB84">
            <v>54.2</v>
          </cell>
          <cell r="AC84">
            <v>24.8</v>
          </cell>
          <cell r="AD84">
            <v>68.900000000000006</v>
          </cell>
          <cell r="AE84">
            <v>22.7</v>
          </cell>
        </row>
        <row r="85">
          <cell r="S85" t="str">
            <v>2021 3º Tri</v>
          </cell>
          <cell r="T85">
            <v>-1.2</v>
          </cell>
          <cell r="U85">
            <v>0.9</v>
          </cell>
          <cell r="V85">
            <v>-3.2</v>
          </cell>
          <cell r="W85">
            <v>12.7</v>
          </cell>
          <cell r="X85">
            <v>-18.2</v>
          </cell>
          <cell r="Y85">
            <v>5.2</v>
          </cell>
          <cell r="Z85">
            <v>-10.1</v>
          </cell>
          <cell r="AA85">
            <v>-9.6</v>
          </cell>
          <cell r="AB85">
            <v>8.5</v>
          </cell>
          <cell r="AC85">
            <v>1</v>
          </cell>
          <cell r="AD85">
            <v>12.2</v>
          </cell>
          <cell r="AE85">
            <v>-7.2</v>
          </cell>
        </row>
        <row r="86">
          <cell r="S86" t="str">
            <v>2021 4º Tri</v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</row>
        <row r="87">
          <cell r="S87" t="str">
            <v>2022 1º Tri</v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</row>
        <row r="88">
          <cell r="S88" t="str">
            <v>2022 2º Tri</v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</row>
        <row r="89">
          <cell r="S89" t="str">
            <v>2022 3º Tri</v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</row>
        <row r="90">
          <cell r="S90" t="str">
            <v>2022 4º Tri</v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</row>
        <row r="91">
          <cell r="S91" t="str">
            <v>2023 1º Tri</v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</row>
        <row r="92">
          <cell r="S92" t="str">
            <v>2023 2º Tri</v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</row>
        <row r="93">
          <cell r="S93" t="str">
            <v>2023 3º Tri</v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</row>
        <row r="94">
          <cell r="S94" t="str">
            <v>2023 4º Tri</v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</row>
        <row r="95">
          <cell r="S95" t="str">
            <v>2024 1º Tri</v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</row>
        <row r="96">
          <cell r="S96" t="str">
            <v>2024 2º Tri</v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</row>
        <row r="97">
          <cell r="S97" t="str">
            <v>2024 3º Tri</v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</row>
        <row r="98">
          <cell r="S98" t="str">
            <v>2024 4º Tri</v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</row>
      </sheetData>
      <sheetData sheetId="41"/>
      <sheetData sheetId="42">
        <row r="4">
          <cell r="V4" t="str">
            <v>2001 1º Quad</v>
          </cell>
          <cell r="W4">
            <v>-0.63868613132225249</v>
          </cell>
          <cell r="X4">
            <v>-8.1088362068942992</v>
          </cell>
          <cell r="Y4">
            <v>2.3543495610624632</v>
          </cell>
          <cell r="Z4">
            <v>2.4411895250438187</v>
          </cell>
          <cell r="AA4">
            <v>6.1643835616236764</v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>
            <v>10.671015843387499</v>
          </cell>
          <cell r="AH4" t="str">
            <v/>
          </cell>
        </row>
        <row r="5">
          <cell r="V5" t="str">
            <v>2001 2º Quad</v>
          </cell>
          <cell r="W5">
            <v>-2.227074235769555</v>
          </cell>
          <cell r="X5">
            <v>-1.0078997548404467</v>
          </cell>
          <cell r="Y5">
            <v>-0.59101654844765372</v>
          </cell>
          <cell r="Z5">
            <v>0.44982698960189804</v>
          </cell>
          <cell r="AA5">
            <v>-3.8173652693822224</v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>
            <v>-4.027420736925313</v>
          </cell>
          <cell r="AH5" t="str">
            <v/>
          </cell>
        </row>
        <row r="6">
          <cell r="V6" t="str">
            <v>2001 3º Quad</v>
          </cell>
          <cell r="W6">
            <v>-1.7906884201971174</v>
          </cell>
          <cell r="X6">
            <v>0.87471783296368955</v>
          </cell>
          <cell r="Y6">
            <v>-0.47016274863945773</v>
          </cell>
          <cell r="Z6">
            <v>2.024780900544787</v>
          </cell>
          <cell r="AA6">
            <v>-4.4472681067227455</v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>
            <v>-16.177096636906406</v>
          </cell>
          <cell r="AH6" t="str">
            <v/>
          </cell>
        </row>
        <row r="7">
          <cell r="V7" t="str">
            <v>2002 1º Quad</v>
          </cell>
          <cell r="W7">
            <v>-1.0560146924148528</v>
          </cell>
          <cell r="X7">
            <v>5.1890941072715524</v>
          </cell>
          <cell r="Y7">
            <v>-1.6374269006197761</v>
          </cell>
          <cell r="Z7">
            <v>-2.2097053726337856</v>
          </cell>
          <cell r="AA7">
            <v>0.9677419354013006</v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>
            <v>-20.631578947289341</v>
          </cell>
          <cell r="AH7" t="str">
            <v/>
          </cell>
        </row>
        <row r="8">
          <cell r="V8" t="str">
            <v>2002 2º Quad</v>
          </cell>
          <cell r="W8">
            <v>0.89325591778857127</v>
          </cell>
          <cell r="X8">
            <v>4.4854155201073276</v>
          </cell>
          <cell r="Y8">
            <v>0.75307173995418086</v>
          </cell>
          <cell r="Z8">
            <v>-1.8256975542481291</v>
          </cell>
          <cell r="AA8">
            <v>1.2451361866026911</v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>
            <v>-20.580357142880366</v>
          </cell>
          <cell r="AH8" t="str">
            <v/>
          </cell>
        </row>
        <row r="9">
          <cell r="V9" t="str">
            <v>2002 3º Quad</v>
          </cell>
          <cell r="W9">
            <v>-1.8233387358469244</v>
          </cell>
          <cell r="X9">
            <v>7.3566433566275125</v>
          </cell>
          <cell r="Y9">
            <v>-4.3241279069278331</v>
          </cell>
          <cell r="Z9">
            <v>-0.14810426539231258</v>
          </cell>
          <cell r="AA9">
            <v>-3.5904255318082834</v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>
            <v>-8.583037074672129</v>
          </cell>
          <cell r="AH9" t="str">
            <v/>
          </cell>
        </row>
        <row r="10">
          <cell r="V10" t="str">
            <v>2003 1º Quad</v>
          </cell>
          <cell r="W10">
            <v>-5.4756380510326057</v>
          </cell>
          <cell r="X10">
            <v>-6.3545150501342018</v>
          </cell>
          <cell r="Y10">
            <v>-6.2227506936238575</v>
          </cell>
          <cell r="Z10">
            <v>-0.35445281341583978</v>
          </cell>
          <cell r="AA10">
            <v>-11.581469648584742</v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>
            <v>-13.103448275975072</v>
          </cell>
          <cell r="AH10" t="str">
            <v/>
          </cell>
        </row>
        <row r="11">
          <cell r="V11" t="str">
            <v>2003 2º Quad</v>
          </cell>
          <cell r="W11">
            <v>-5.5334218680919705</v>
          </cell>
          <cell r="X11">
            <v>-3.6081116671372149</v>
          </cell>
          <cell r="Y11">
            <v>-6.5696302124695238</v>
          </cell>
          <cell r="Z11">
            <v>-7.3684210526632432</v>
          </cell>
          <cell r="AA11">
            <v>-4.6118370483114735</v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>
            <v>-11.129848229314831</v>
          </cell>
          <cell r="AH11" t="str">
            <v/>
          </cell>
        </row>
        <row r="12">
          <cell r="V12" t="str">
            <v>2003 3º Quad</v>
          </cell>
          <cell r="W12">
            <v>-0.37144036318248475</v>
          </cell>
          <cell r="X12">
            <v>-3.048462740965463</v>
          </cell>
          <cell r="Y12">
            <v>-1.8609950627267113</v>
          </cell>
          <cell r="Z12">
            <v>-1.3052506674338327</v>
          </cell>
          <cell r="AA12">
            <v>11.793103448144059</v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>
            <v>2.8888888889070374</v>
          </cell>
          <cell r="AH12" t="str">
            <v/>
          </cell>
        </row>
        <row r="13">
          <cell r="V13" t="str">
            <v>2004 1º Quad</v>
          </cell>
          <cell r="W13">
            <v>8.1001472754010031</v>
          </cell>
          <cell r="X13">
            <v>7.946428571384434</v>
          </cell>
          <cell r="Y13">
            <v>4.6491969569566916</v>
          </cell>
          <cell r="Z13">
            <v>0.71142730096227513</v>
          </cell>
          <cell r="AA13">
            <v>26.016260162549408</v>
          </cell>
          <cell r="AB13">
            <v>10.803618946258542</v>
          </cell>
          <cell r="AC13">
            <v>-2.7045075125109563</v>
          </cell>
          <cell r="AD13">
            <v>24.905660377709093</v>
          </cell>
          <cell r="AE13">
            <v>19.196062346322673</v>
          </cell>
          <cell r="AF13">
            <v>10.523560209395644</v>
          </cell>
          <cell r="AG13">
            <v>12.820512820622509</v>
          </cell>
          <cell r="AH13">
            <v>-1.1874775098995261</v>
          </cell>
        </row>
        <row r="14">
          <cell r="V14" t="str">
            <v>2004 2º Quad</v>
          </cell>
          <cell r="W14">
            <v>10.590440487342011</v>
          </cell>
          <cell r="X14">
            <v>4.1530054644809633</v>
          </cell>
          <cell r="Y14">
            <v>6.9473684210610509</v>
          </cell>
          <cell r="Z14">
            <v>11.060606060647071</v>
          </cell>
          <cell r="AA14">
            <v>32.957292505974678</v>
          </cell>
          <cell r="AB14">
            <v>9.0090090091164967</v>
          </cell>
          <cell r="AC14">
            <v>-0.52700922265306316</v>
          </cell>
          <cell r="AD14">
            <v>22.066549912531585</v>
          </cell>
          <cell r="AE14">
            <v>18.334550767077996</v>
          </cell>
          <cell r="AF14">
            <v>13.755020080343417</v>
          </cell>
          <cell r="AG14">
            <v>25.869702719748378</v>
          </cell>
          <cell r="AH14">
            <v>6.3898916967560115</v>
          </cell>
        </row>
        <row r="15">
          <cell r="V15" t="str">
            <v>2004 3º Quad</v>
          </cell>
          <cell r="W15">
            <v>8.9892294946113829</v>
          </cell>
          <cell r="X15">
            <v>2.09621069603807</v>
          </cell>
          <cell r="Y15">
            <v>9.7910216718381839</v>
          </cell>
          <cell r="Z15">
            <v>2.4646828974754786</v>
          </cell>
          <cell r="AA15">
            <v>21.653300431811928</v>
          </cell>
          <cell r="AB15">
            <v>2.2983114445887187</v>
          </cell>
          <cell r="AC15">
            <v>0.16604400161632782</v>
          </cell>
          <cell r="AD15">
            <v>-7.9559363524500659</v>
          </cell>
          <cell r="AE15">
            <v>12.810601877371464</v>
          </cell>
          <cell r="AF15">
            <v>9.2951541849930699</v>
          </cell>
          <cell r="AG15">
            <v>15.280777537835988</v>
          </cell>
          <cell r="AH15">
            <v>2.0926243567216396</v>
          </cell>
        </row>
        <row r="16">
          <cell r="V16" t="str">
            <v>2005 1º Quad</v>
          </cell>
          <cell r="W16">
            <v>4.9046321525930026</v>
          </cell>
          <cell r="X16">
            <v>-6.5343258891309652</v>
          </cell>
          <cell r="Y16">
            <v>3.9176090468259206</v>
          </cell>
          <cell r="Z16">
            <v>5.0772626931699261</v>
          </cell>
          <cell r="AA16">
            <v>19.569892473196827</v>
          </cell>
          <cell r="AB16">
            <v>2.1133525455959479</v>
          </cell>
          <cell r="AC16">
            <v>1.5099519560498376</v>
          </cell>
          <cell r="AD16">
            <v>29.607250755049442</v>
          </cell>
          <cell r="AE16">
            <v>13.489332415611145</v>
          </cell>
          <cell r="AF16">
            <v>3.9791567977258246</v>
          </cell>
          <cell r="AG16">
            <v>3.9502164502204673</v>
          </cell>
          <cell r="AH16">
            <v>-4.2971595047382021</v>
          </cell>
        </row>
        <row r="17">
          <cell r="V17" t="str">
            <v>2005 2º Quad</v>
          </cell>
          <cell r="W17">
            <v>4.7881355932180236</v>
          </cell>
          <cell r="X17">
            <v>-7.4501573976739071</v>
          </cell>
          <cell r="Y17">
            <v>3.1889763779756386</v>
          </cell>
          <cell r="Z17">
            <v>2.7285129604224245</v>
          </cell>
          <cell r="AA17">
            <v>18.18181818193565</v>
          </cell>
          <cell r="AB17">
            <v>6.6574839301557054</v>
          </cell>
          <cell r="AC17">
            <v>0.26490066224744702</v>
          </cell>
          <cell r="AD17">
            <v>57.819225251246344</v>
          </cell>
          <cell r="AE17">
            <v>13.33333333329052</v>
          </cell>
          <cell r="AF17">
            <v>2.7360988525849006</v>
          </cell>
          <cell r="AG17">
            <v>0.75376884425537583</v>
          </cell>
          <cell r="AH17">
            <v>-7.2955548014825951</v>
          </cell>
        </row>
        <row r="18">
          <cell r="V18" t="str">
            <v>2005 3º Quad</v>
          </cell>
          <cell r="W18">
            <v>4.7890535917871402</v>
          </cell>
          <cell r="X18">
            <v>-8.0547512503168726</v>
          </cell>
          <cell r="Y18">
            <v>2.2559041240783673</v>
          </cell>
          <cell r="Z18">
            <v>9.0349075975263418</v>
          </cell>
          <cell r="AA18">
            <v>11.612576064986024</v>
          </cell>
          <cell r="AB18">
            <v>9.1701054562461692</v>
          </cell>
          <cell r="AC18">
            <v>1.5748031496642723</v>
          </cell>
          <cell r="AD18">
            <v>71.675531914883067</v>
          </cell>
          <cell r="AE18">
            <v>16.397454723502626</v>
          </cell>
          <cell r="AF18">
            <v>2.7005239822894822</v>
          </cell>
          <cell r="AG18">
            <v>0.18735362996344929</v>
          </cell>
          <cell r="AH18">
            <v>-6.4180107526287333</v>
          </cell>
        </row>
        <row r="19">
          <cell r="V19" t="str">
            <v>2006 1º Quad</v>
          </cell>
          <cell r="W19">
            <v>5.7575757575913489</v>
          </cell>
          <cell r="X19">
            <v>-8.9085545722796926</v>
          </cell>
          <cell r="Y19">
            <v>7.3843762145564762</v>
          </cell>
          <cell r="Z19">
            <v>2.6470588235367298</v>
          </cell>
          <cell r="AA19">
            <v>8.8729016787120649</v>
          </cell>
          <cell r="AB19">
            <v>4.8918156161392723</v>
          </cell>
          <cell r="AC19">
            <v>0.54090601760459212</v>
          </cell>
          <cell r="AD19">
            <v>43.356643356770739</v>
          </cell>
          <cell r="AE19">
            <v>14.918132201383649</v>
          </cell>
          <cell r="AF19">
            <v>3.5990888382230635</v>
          </cell>
          <cell r="AG19">
            <v>0.52056220712164425</v>
          </cell>
          <cell r="AH19">
            <v>-3.1202435311183829</v>
          </cell>
        </row>
        <row r="20">
          <cell r="V20" t="str">
            <v>2006 2º Quad</v>
          </cell>
          <cell r="W20">
            <v>5.014152850808129</v>
          </cell>
          <cell r="X20">
            <v>-10.175736961485571</v>
          </cell>
          <cell r="Y20">
            <v>7.0583746661436741</v>
          </cell>
          <cell r="Z20">
            <v>0.7968127490245891</v>
          </cell>
          <cell r="AA20">
            <v>7.7948717947937451</v>
          </cell>
          <cell r="AB20">
            <v>3.0133448127893425</v>
          </cell>
          <cell r="AC20">
            <v>2.6860413915028802</v>
          </cell>
          <cell r="AD20">
            <v>30.090909090887898</v>
          </cell>
          <cell r="AE20">
            <v>15.686274509806708</v>
          </cell>
          <cell r="AF20">
            <v>6.2285223368286902</v>
          </cell>
          <cell r="AG20">
            <v>8.6284289276795878</v>
          </cell>
          <cell r="AH20">
            <v>7.9428989751234802</v>
          </cell>
        </row>
        <row r="21">
          <cell r="V21" t="str">
            <v>2006 3º Quad</v>
          </cell>
          <cell r="W21">
            <v>7.6895175915890013</v>
          </cell>
          <cell r="X21">
            <v>-5.0100200400973627</v>
          </cell>
          <cell r="Y21">
            <v>8.1006549465106659</v>
          </cell>
          <cell r="Z21">
            <v>2.4482109228068483</v>
          </cell>
          <cell r="AA21">
            <v>13.448432530637167</v>
          </cell>
          <cell r="AB21">
            <v>3.4859302814218784</v>
          </cell>
          <cell r="AC21">
            <v>0.24479804157095941</v>
          </cell>
          <cell r="AD21">
            <v>20.991479473299957</v>
          </cell>
          <cell r="AE21">
            <v>20.395290159741197</v>
          </cell>
          <cell r="AF21">
            <v>8.9481946624755171</v>
          </cell>
          <cell r="AG21">
            <v>11.968209443657795</v>
          </cell>
          <cell r="AH21">
            <v>8.9766606822009987</v>
          </cell>
        </row>
        <row r="22">
          <cell r="V22" t="str">
            <v>2007 1º Quad</v>
          </cell>
          <cell r="W22">
            <v>9.2099877200190186</v>
          </cell>
          <cell r="X22">
            <v>5.310880829011988</v>
          </cell>
          <cell r="Y22">
            <v>6.3336952587283335</v>
          </cell>
          <cell r="Z22">
            <v>6.058125255852076</v>
          </cell>
          <cell r="AA22">
            <v>18.502202643099118</v>
          </cell>
          <cell r="AB22">
            <v>5.9641255606213583</v>
          </cell>
          <cell r="AC22">
            <v>6.1869535978490431</v>
          </cell>
          <cell r="AD22">
            <v>23.008130081257793</v>
          </cell>
          <cell r="AE22">
            <v>22.374670184632283</v>
          </cell>
          <cell r="AF22">
            <v>12.576956904184122</v>
          </cell>
          <cell r="AG22">
            <v>21.284308648463579</v>
          </cell>
          <cell r="AH22">
            <v>7.1484681853227983</v>
          </cell>
        </row>
        <row r="23">
          <cell r="V23" t="str">
            <v>2007 2º Quad</v>
          </cell>
          <cell r="W23">
            <v>10.396611474810813</v>
          </cell>
          <cell r="X23">
            <v>5.0804670243342898</v>
          </cell>
          <cell r="Y23">
            <v>6.8781183179581706</v>
          </cell>
          <cell r="Z23">
            <v>13.99868247695486</v>
          </cell>
          <cell r="AA23">
            <v>15.318744053329315</v>
          </cell>
          <cell r="AB23">
            <v>9.7785206853845175</v>
          </cell>
          <cell r="AC23">
            <v>8.7907375643079035</v>
          </cell>
          <cell r="AD23">
            <v>27.463312368956938</v>
          </cell>
          <cell r="AE23">
            <v>25.376647834271626</v>
          </cell>
          <cell r="AF23">
            <v>14.880711686167803</v>
          </cell>
          <cell r="AG23">
            <v>25.160697887976369</v>
          </cell>
          <cell r="AH23">
            <v>11.698880976579007</v>
          </cell>
        </row>
        <row r="24">
          <cell r="V24" t="str">
            <v>2007 3º Quad</v>
          </cell>
          <cell r="W24">
            <v>9.3971034018043742</v>
          </cell>
          <cell r="X24">
            <v>4.792043399648227</v>
          </cell>
          <cell r="Y24">
            <v>6.1224489796763981</v>
          </cell>
          <cell r="Z24">
            <v>10.793067226866482</v>
          </cell>
          <cell r="AA24">
            <v>13.295955146171723</v>
          </cell>
          <cell r="AB24">
            <v>10.876623376649274</v>
          </cell>
          <cell r="AC24">
            <v>6.6748066748227863</v>
          </cell>
          <cell r="AD24">
            <v>36.683738796300979</v>
          </cell>
          <cell r="AE24">
            <v>20.957038071952105</v>
          </cell>
          <cell r="AF24">
            <v>13.220461095135438</v>
          </cell>
          <cell r="AG24">
            <v>21.377870563662427</v>
          </cell>
          <cell r="AH24">
            <v>12.784184513989484</v>
          </cell>
        </row>
        <row r="25">
          <cell r="V25" t="str">
            <v>2008 1º Quad</v>
          </cell>
          <cell r="W25">
            <v>11.019490254834441</v>
          </cell>
          <cell r="X25">
            <v>5.9963099631032302</v>
          </cell>
          <cell r="Y25">
            <v>6.3648740640422918</v>
          </cell>
          <cell r="Z25">
            <v>15.052103434954489</v>
          </cell>
          <cell r="AA25">
            <v>19.79553903352036</v>
          </cell>
          <cell r="AB25">
            <v>13.711383834035296</v>
          </cell>
          <cell r="AC25">
            <v>11.272957568057373</v>
          </cell>
          <cell r="AD25">
            <v>28.552544613378707</v>
          </cell>
          <cell r="AE25">
            <v>23.285899094492102</v>
          </cell>
          <cell r="AF25">
            <v>15.039062500027111</v>
          </cell>
          <cell r="AG25">
            <v>23.484201537080285</v>
          </cell>
          <cell r="AH25">
            <v>13.013196480960843</v>
          </cell>
        </row>
        <row r="26">
          <cell r="V26" t="str">
            <v>2008 2º Quad</v>
          </cell>
          <cell r="W26">
            <v>10.080223229827512</v>
          </cell>
          <cell r="X26">
            <v>13.093093093035989</v>
          </cell>
          <cell r="Y26">
            <v>5.8019339779346257</v>
          </cell>
          <cell r="Z26">
            <v>6.5876914186038693</v>
          </cell>
          <cell r="AA26">
            <v>16.212871287130646</v>
          </cell>
          <cell r="AB26">
            <v>11.343738104264123</v>
          </cell>
          <cell r="AC26">
            <v>9.6570752857721764</v>
          </cell>
          <cell r="AD26">
            <v>33.552631578953871</v>
          </cell>
          <cell r="AE26">
            <v>18.400300413039371</v>
          </cell>
          <cell r="AF26">
            <v>12.178810278101126</v>
          </cell>
          <cell r="AG26">
            <v>16.434336023484853</v>
          </cell>
          <cell r="AH26">
            <v>9.593199757155336</v>
          </cell>
        </row>
        <row r="27">
          <cell r="V27" t="str">
            <v>2008 3º Quad</v>
          </cell>
          <cell r="W27">
            <v>6.7426108374205596</v>
          </cell>
          <cell r="X27">
            <v>8.829450675867335</v>
          </cell>
          <cell r="Y27">
            <v>4.4471153845708988</v>
          </cell>
          <cell r="Z27">
            <v>-2.8916804929679629</v>
          </cell>
          <cell r="AA27">
            <v>10.533757511510288</v>
          </cell>
          <cell r="AB27">
            <v>14.824304538767596</v>
          </cell>
          <cell r="AC27">
            <v>12.209080503619706</v>
          </cell>
          <cell r="AD27">
            <v>36.76814988300152</v>
          </cell>
          <cell r="AE27">
            <v>8.2587352007058143</v>
          </cell>
          <cell r="AF27">
            <v>3.7225580655620316</v>
          </cell>
          <cell r="AG27">
            <v>-1.7543859649170268</v>
          </cell>
          <cell r="AH27">
            <v>1.9573473561032673</v>
          </cell>
        </row>
        <row r="28">
          <cell r="V28" t="str">
            <v>2009 1º Quad</v>
          </cell>
          <cell r="W28">
            <v>4.5239702903483003</v>
          </cell>
          <cell r="X28">
            <v>3.1911807368779188</v>
          </cell>
          <cell r="Y28">
            <v>6.5279999999177329</v>
          </cell>
          <cell r="Z28">
            <v>-7.4471653807676619</v>
          </cell>
          <cell r="AA28">
            <v>-1.6291698991691028</v>
          </cell>
          <cell r="AB28">
            <v>11.946408634171735</v>
          </cell>
          <cell r="AC28">
            <v>9.6186681844510513</v>
          </cell>
          <cell r="AD28">
            <v>18.303341902234859</v>
          </cell>
          <cell r="AE28">
            <v>8.4994753410263524</v>
          </cell>
          <cell r="AF28">
            <v>2.4787775891262021</v>
          </cell>
          <cell r="AG28">
            <v>1.2102351314406734</v>
          </cell>
          <cell r="AH28">
            <v>-11.385014596219245</v>
          </cell>
        </row>
        <row r="29">
          <cell r="V29" t="str">
            <v>2009 2º Quad</v>
          </cell>
          <cell r="W29">
            <v>4.7845373891063359</v>
          </cell>
          <cell r="X29">
            <v>-1.9915029207995816</v>
          </cell>
          <cell r="Y29">
            <v>8.3517176174251251</v>
          </cell>
          <cell r="Z29">
            <v>-5.0691244239651212</v>
          </cell>
          <cell r="AA29">
            <v>-1.6329428470647223</v>
          </cell>
          <cell r="AB29">
            <v>12.752136752164622</v>
          </cell>
          <cell r="AC29">
            <v>8.6268871315283935</v>
          </cell>
          <cell r="AD29">
            <v>9.3185550081546609</v>
          </cell>
          <cell r="AE29">
            <v>9.4830320330110638</v>
          </cell>
          <cell r="AF29">
            <v>4.8635080011858234</v>
          </cell>
          <cell r="AG29">
            <v>7.2778827977109994</v>
          </cell>
          <cell r="AH29">
            <v>-8.1717451524228153</v>
          </cell>
        </row>
        <row r="30">
          <cell r="V30" t="str">
            <v>2009 3º Quad</v>
          </cell>
          <cell r="W30">
            <v>7.9896163830788458</v>
          </cell>
          <cell r="X30">
            <v>1.4799154333856368</v>
          </cell>
          <cell r="Y30">
            <v>9.9827387801966427</v>
          </cell>
          <cell r="Z30">
            <v>2.8801562118218715</v>
          </cell>
          <cell r="AA30">
            <v>8.50655580425137</v>
          </cell>
          <cell r="AB30">
            <v>10.678992668180198</v>
          </cell>
          <cell r="AC30">
            <v>10.370622237372462</v>
          </cell>
          <cell r="AD30">
            <v>6.5410958903657557</v>
          </cell>
          <cell r="AE30">
            <v>7.4153107495806614</v>
          </cell>
          <cell r="AF30">
            <v>12.60736196313812</v>
          </cell>
          <cell r="AG30">
            <v>25.210084033616042</v>
          </cell>
          <cell r="AH30">
            <v>-0.77363896845699109</v>
          </cell>
        </row>
        <row r="31">
          <cell r="V31" t="str">
            <v>2010 1º Quad</v>
          </cell>
          <cell r="W31">
            <v>11.854005167934867</v>
          </cell>
          <cell r="X31">
            <v>5.3696935619829356</v>
          </cell>
          <cell r="Y31">
            <v>10.603784920429193</v>
          </cell>
          <cell r="Z31">
            <v>11.45342515406389</v>
          </cell>
          <cell r="AA31">
            <v>21.766561514173667</v>
          </cell>
          <cell r="AB31">
            <v>12.79920212768506</v>
          </cell>
          <cell r="AC31">
            <v>8.4112149532373781</v>
          </cell>
          <cell r="AD31">
            <v>25.814863103041507</v>
          </cell>
          <cell r="AE31">
            <v>6.1250805931635455</v>
          </cell>
          <cell r="AF31">
            <v>14.744864148421444</v>
          </cell>
          <cell r="AG31">
            <v>19.952169456766477</v>
          </cell>
          <cell r="AH31">
            <v>16.142020497843856</v>
          </cell>
        </row>
        <row r="32">
          <cell r="V32" t="str">
            <v>2010 2º Quad</v>
          </cell>
          <cell r="W32">
            <v>10.825521620818357</v>
          </cell>
          <cell r="X32">
            <v>7.2338119750348984</v>
          </cell>
          <cell r="Y32">
            <v>9.5404304828536226</v>
          </cell>
          <cell r="Z32">
            <v>10.365505425503919</v>
          </cell>
          <cell r="AA32">
            <v>16.383976903665797</v>
          </cell>
          <cell r="AB32">
            <v>10.703456640332231</v>
          </cell>
          <cell r="AC32">
            <v>9.0006618133910763</v>
          </cell>
          <cell r="AD32">
            <v>23.920390537038607</v>
          </cell>
          <cell r="AE32">
            <v>8.951332560806847</v>
          </cell>
          <cell r="AF32">
            <v>9.7845601436481466</v>
          </cell>
          <cell r="AG32">
            <v>7.1365638766674344</v>
          </cell>
          <cell r="AH32">
            <v>16.561085972923628</v>
          </cell>
        </row>
        <row r="33">
          <cell r="V33" t="str">
            <v>2010 3º Quad</v>
          </cell>
          <cell r="W33">
            <v>10.176282051284424</v>
          </cell>
          <cell r="X33">
            <v>7.0312500000244471</v>
          </cell>
          <cell r="Y33">
            <v>6.9578864766240311</v>
          </cell>
          <cell r="Z33">
            <v>10.249110320274513</v>
          </cell>
          <cell r="AA33">
            <v>17.329796640176998</v>
          </cell>
          <cell r="AB33">
            <v>12.240783410111543</v>
          </cell>
          <cell r="AC33">
            <v>18.977202710965678</v>
          </cell>
          <cell r="AD33">
            <v>23.497267759534623</v>
          </cell>
          <cell r="AE33">
            <v>11.422895455617056</v>
          </cell>
          <cell r="AF33">
            <v>12.339961863271576</v>
          </cell>
          <cell r="AG33">
            <v>15.967561521262507</v>
          </cell>
          <cell r="AH33">
            <v>14.438348252956622</v>
          </cell>
        </row>
        <row r="34">
          <cell r="V34" t="str">
            <v>2011 1º Quad</v>
          </cell>
          <cell r="W34">
            <v>7.6812012705981259</v>
          </cell>
          <cell r="X34">
            <v>4.5891141941914571</v>
          </cell>
          <cell r="Y34">
            <v>4.6713742530851476</v>
          </cell>
          <cell r="Z34">
            <v>7.2845528455326436</v>
          </cell>
          <cell r="AA34">
            <v>17.422279792763227</v>
          </cell>
          <cell r="AB34">
            <v>9.6374889478908266</v>
          </cell>
          <cell r="AC34">
            <v>8.5967432950487819</v>
          </cell>
          <cell r="AD34">
            <v>5.9412780656386222</v>
          </cell>
          <cell r="AE34">
            <v>8.353584447174045</v>
          </cell>
          <cell r="AF34">
            <v>8.2298585041728813</v>
          </cell>
          <cell r="AG34">
            <v>8.4876103673994674</v>
          </cell>
          <cell r="AH34">
            <v>12.574850299400332</v>
          </cell>
        </row>
        <row r="35">
          <cell r="V35" t="str">
            <v>2011 2º Quad</v>
          </cell>
          <cell r="W35">
            <v>6.6848567530205738</v>
          </cell>
          <cell r="X35">
            <v>0.35371399701547013</v>
          </cell>
          <cell r="Y35">
            <v>3.2926181624667095</v>
          </cell>
          <cell r="Z35">
            <v>4.8382923674002765</v>
          </cell>
          <cell r="AA35">
            <v>18.666666666710242</v>
          </cell>
          <cell r="AB35">
            <v>11.17502054235684</v>
          </cell>
          <cell r="AC35">
            <v>7.2252580449353454</v>
          </cell>
          <cell r="AD35">
            <v>25.48484848482595</v>
          </cell>
          <cell r="AE35">
            <v>2.7918106886528848</v>
          </cell>
          <cell r="AF35">
            <v>8.6672117743304753</v>
          </cell>
          <cell r="AG35">
            <v>11.979166666645668</v>
          </cell>
          <cell r="AH35">
            <v>9.3685300206633784</v>
          </cell>
        </row>
        <row r="36">
          <cell r="V36" t="str">
            <v>2011 3º Quad</v>
          </cell>
          <cell r="W36">
            <v>5.769696969671001</v>
          </cell>
          <cell r="X36">
            <v>-9.7323600982179848E-2</v>
          </cell>
          <cell r="Y36">
            <v>4.1330398630364362</v>
          </cell>
          <cell r="Z36">
            <v>6.455777923972672E-2</v>
          </cell>
          <cell r="AA36">
            <v>14.217533283083128</v>
          </cell>
          <cell r="AB36">
            <v>8.3397485244938174</v>
          </cell>
          <cell r="AC36">
            <v>1.8643190057446635</v>
          </cell>
          <cell r="AD36">
            <v>24.726704841249571</v>
          </cell>
          <cell r="AE36">
            <v>1.8052150657550836</v>
          </cell>
          <cell r="AF36">
            <v>3.4432589718477624</v>
          </cell>
          <cell r="AG36">
            <v>-0.98866650589232163</v>
          </cell>
          <cell r="AH36">
            <v>6.0560181680661351</v>
          </cell>
        </row>
        <row r="37">
          <cell r="V37" t="str">
            <v>2012 1º Quad</v>
          </cell>
          <cell r="W37">
            <v>9.1713596138724327</v>
          </cell>
          <cell r="X37">
            <v>3.6224489796432779</v>
          </cell>
          <cell r="Y37">
            <v>9.3149974053005735</v>
          </cell>
          <cell r="Z37">
            <v>0.36374658986904063</v>
          </cell>
          <cell r="AA37">
            <v>14.947600661900328</v>
          </cell>
          <cell r="AB37">
            <v>10.40322580645714</v>
          </cell>
          <cell r="AC37">
            <v>3.4399117970993931</v>
          </cell>
          <cell r="AD37">
            <v>31.496576459060719</v>
          </cell>
          <cell r="AE37">
            <v>7.5133165124248613</v>
          </cell>
          <cell r="AF37">
            <v>6.1632870864464229</v>
          </cell>
          <cell r="AG37">
            <v>-0.3675505381863009</v>
          </cell>
          <cell r="AH37">
            <v>13.297872340432381</v>
          </cell>
        </row>
        <row r="38">
          <cell r="V38" t="str">
            <v>2012 2º Quad</v>
          </cell>
          <cell r="W38">
            <v>8.6700767263983671</v>
          </cell>
          <cell r="X38">
            <v>7.9556898287670208</v>
          </cell>
          <cell r="Y38">
            <v>8.303341902360927</v>
          </cell>
          <cell r="Z38">
            <v>4.4916090819441479</v>
          </cell>
          <cell r="AA38">
            <v>13.143454402906386</v>
          </cell>
          <cell r="AB38">
            <v>11.924119241164899</v>
          </cell>
          <cell r="AC38">
            <v>5.5209513023740886</v>
          </cell>
          <cell r="AD38">
            <v>3.6223134508295285</v>
          </cell>
          <cell r="AE38">
            <v>7.8892912571080442</v>
          </cell>
          <cell r="AF38">
            <v>10.785051417100778</v>
          </cell>
          <cell r="AG38">
            <v>15.520195838447993</v>
          </cell>
          <cell r="AH38">
            <v>4.7799337435419531</v>
          </cell>
        </row>
        <row r="39">
          <cell r="V39" t="str">
            <v>2012 3º Quad</v>
          </cell>
          <cell r="W39">
            <v>7.5636030254653042</v>
          </cell>
          <cell r="X39">
            <v>8.9381393083197693</v>
          </cell>
          <cell r="Y39">
            <v>7.7970878346638184</v>
          </cell>
          <cell r="Z39">
            <v>4.8172043010552779</v>
          </cell>
          <cell r="AA39">
            <v>9.1268968550792593</v>
          </cell>
          <cell r="AB39">
            <v>8.5741354808108525</v>
          </cell>
          <cell r="AC39">
            <v>7.6004067107050766</v>
          </cell>
          <cell r="AD39">
            <v>-5.8430717863130255</v>
          </cell>
          <cell r="AE39">
            <v>11.843257443102328</v>
          </cell>
          <cell r="AF39">
            <v>7.079231129892638</v>
          </cell>
          <cell r="AG39">
            <v>6.283487579108793</v>
          </cell>
          <cell r="AH39">
            <v>6.6381156316998702</v>
          </cell>
        </row>
        <row r="40">
          <cell r="V40" t="str">
            <v>2013 1º Quad</v>
          </cell>
          <cell r="W40">
            <v>3.0213706705854992</v>
          </cell>
          <cell r="X40">
            <v>4.9729197439796424</v>
          </cell>
          <cell r="Y40">
            <v>2.3736055077638873E-2</v>
          </cell>
          <cell r="Z40">
            <v>5.6478405315619984</v>
          </cell>
          <cell r="AA40">
            <v>3.2869481765582353</v>
          </cell>
          <cell r="AB40">
            <v>9.2524957389777498</v>
          </cell>
          <cell r="AC40">
            <v>6.5444468130694933</v>
          </cell>
          <cell r="AD40">
            <v>3.9920654599302274</v>
          </cell>
          <cell r="AE40">
            <v>10.717079530634766</v>
          </cell>
          <cell r="AF40">
            <v>5.1520482533329082</v>
          </cell>
          <cell r="AG40">
            <v>8.5111989459783377</v>
          </cell>
          <cell r="AH40">
            <v>7.8082530269503181</v>
          </cell>
        </row>
        <row r="41">
          <cell r="V41" t="str">
            <v>2013 2º Quad</v>
          </cell>
          <cell r="W41">
            <v>4.589315132971894</v>
          </cell>
          <cell r="X41">
            <v>7.5326492537370671</v>
          </cell>
          <cell r="Y41">
            <v>2.5634939472961582</v>
          </cell>
          <cell r="Z41">
            <v>1.7949929144686738</v>
          </cell>
          <cell r="AA41">
            <v>7.0438799076237846</v>
          </cell>
          <cell r="AB41">
            <v>9.1349328637271743</v>
          </cell>
          <cell r="AC41">
            <v>-0.9122618728052867</v>
          </cell>
          <cell r="AD41">
            <v>5.5931018410737776</v>
          </cell>
          <cell r="AE41">
            <v>8.8707743946701214</v>
          </cell>
          <cell r="AF41">
            <v>1.2451890423353262</v>
          </cell>
          <cell r="AG41">
            <v>-5.4672600127187216</v>
          </cell>
          <cell r="AH41">
            <v>6.0523938572429437</v>
          </cell>
        </row>
        <row r="42">
          <cell r="V42" t="str">
            <v>2013 3º Quad</v>
          </cell>
          <cell r="W42">
            <v>5.0500745791680179</v>
          </cell>
          <cell r="X42">
            <v>6.3939190699768167</v>
          </cell>
          <cell r="Y42">
            <v>3.0501089324791231</v>
          </cell>
          <cell r="Z42">
            <v>3.3442757488597818</v>
          </cell>
          <cell r="AA42">
            <v>4.5143087464640796</v>
          </cell>
          <cell r="AB42">
            <v>11.932809773121477</v>
          </cell>
          <cell r="AC42">
            <v>1.204819277112712</v>
          </cell>
          <cell r="AD42">
            <v>10.749113475195561</v>
          </cell>
          <cell r="AE42">
            <v>11.117635545092707</v>
          </cell>
          <cell r="AF42">
            <v>4.5315236427283967</v>
          </cell>
          <cell r="AG42">
            <v>2.8185151237412498</v>
          </cell>
          <cell r="AH42">
            <v>6.9834895135758357</v>
          </cell>
        </row>
        <row r="43">
          <cell r="V43" t="str">
            <v>2014 1º Quad</v>
          </cell>
          <cell r="W43">
            <v>5.0071530758096783</v>
          </cell>
          <cell r="X43">
            <v>6.4493433395696131</v>
          </cell>
          <cell r="Y43">
            <v>4.3426672994757665</v>
          </cell>
          <cell r="Z43">
            <v>-1.114922813053465</v>
          </cell>
          <cell r="AA43">
            <v>5.5284552845761281</v>
          </cell>
          <cell r="AB43">
            <v>10.697570759901765</v>
          </cell>
          <cell r="AC43">
            <v>-4.9819927971381128</v>
          </cell>
          <cell r="AD43">
            <v>-1.6928946113422882</v>
          </cell>
          <cell r="AE43">
            <v>9.3499764484138659</v>
          </cell>
          <cell r="AF43">
            <v>1.5535372848886064</v>
          </cell>
          <cell r="AG43">
            <v>-5.4152501214173139</v>
          </cell>
          <cell r="AH43">
            <v>3.7130414851767712</v>
          </cell>
        </row>
        <row r="44">
          <cell r="V44" t="str">
            <v>2014 2º Quad</v>
          </cell>
          <cell r="W44">
            <v>0.90009000896877911</v>
          </cell>
          <cell r="X44">
            <v>-0.10843634788008094</v>
          </cell>
          <cell r="Y44">
            <v>0.46285582042560058</v>
          </cell>
          <cell r="Z44">
            <v>-1.2993039443166543</v>
          </cell>
          <cell r="AA44">
            <v>-2.2006472491704732</v>
          </cell>
          <cell r="AB44">
            <v>8.047599838645624</v>
          </cell>
          <cell r="AC44">
            <v>-9.2066070945429956</v>
          </cell>
          <cell r="AD44">
            <v>-6.5107040388195365</v>
          </cell>
          <cell r="AE44">
            <v>7.1349922924540454</v>
          </cell>
          <cell r="AF44">
            <v>-4.2486583184355382</v>
          </cell>
          <cell r="AG44">
            <v>-13.830979600997594</v>
          </cell>
          <cell r="AH44">
            <v>-2.9812606473547998</v>
          </cell>
        </row>
        <row r="45">
          <cell r="V45" t="str">
            <v>2014 3º Quad</v>
          </cell>
          <cell r="W45">
            <v>1.054766734256396</v>
          </cell>
          <cell r="X45">
            <v>1.8071023324296664</v>
          </cell>
          <cell r="Y45">
            <v>-0.6131078224081099</v>
          </cell>
          <cell r="Z45">
            <v>-0.83382966048666241</v>
          </cell>
          <cell r="AA45">
            <v>-0.90628615503398624</v>
          </cell>
          <cell r="AB45">
            <v>8.5168583122250396</v>
          </cell>
          <cell r="AC45">
            <v>-9.5704948645984551</v>
          </cell>
          <cell r="AD45">
            <v>2.701620972562635</v>
          </cell>
          <cell r="AE45">
            <v>7.4687334859991683</v>
          </cell>
          <cell r="AF45">
            <v>-2.0523560209270153</v>
          </cell>
          <cell r="AG45">
            <v>-8.5580566079762281</v>
          </cell>
          <cell r="AH45">
            <v>-0.4588112617003981</v>
          </cell>
        </row>
        <row r="46">
          <cell r="V46" t="str">
            <v>2015 1º Quad</v>
          </cell>
          <cell r="W46">
            <v>-1.4078110808276256</v>
          </cell>
          <cell r="X46">
            <v>-3.5470367922429746</v>
          </cell>
          <cell r="Y46">
            <v>-1.501023425033432</v>
          </cell>
          <cell r="Z46">
            <v>-4.163052905449705</v>
          </cell>
          <cell r="AA46">
            <v>-8.7827426810268676</v>
          </cell>
          <cell r="AB46">
            <v>5.8788000805335638</v>
          </cell>
          <cell r="AC46">
            <v>-8.0016845651699082</v>
          </cell>
          <cell r="AD46">
            <v>13.412563667202537</v>
          </cell>
          <cell r="AE46">
            <v>5.5567520999647568</v>
          </cell>
          <cell r="AF46">
            <v>-6.0484819957617564</v>
          </cell>
          <cell r="AG46">
            <v>-15.943517329917379</v>
          </cell>
          <cell r="AH46">
            <v>-4.2872928176881491</v>
          </cell>
        </row>
        <row r="47">
          <cell r="V47" t="str">
            <v>2015 2º Quad</v>
          </cell>
          <cell r="W47">
            <v>-4.5272078501386819</v>
          </cell>
          <cell r="X47">
            <v>-4.2118975249626489</v>
          </cell>
          <cell r="Y47">
            <v>-3.0638101820123498</v>
          </cell>
          <cell r="Z47">
            <v>-8.5566525622643557</v>
          </cell>
          <cell r="AA47">
            <v>-15.993823075249548</v>
          </cell>
          <cell r="AB47">
            <v>2.5947358596162262</v>
          </cell>
          <cell r="AC47">
            <v>-10.766477781070559</v>
          </cell>
          <cell r="AD47">
            <v>-1.5344664777973804</v>
          </cell>
          <cell r="AE47">
            <v>-0.28776978417672794</v>
          </cell>
          <cell r="AF47">
            <v>-7.7300326949806042</v>
          </cell>
          <cell r="AG47">
            <v>-14.750260145672044</v>
          </cell>
          <cell r="AH47">
            <v>-6.8261633011689309</v>
          </cell>
        </row>
        <row r="48">
          <cell r="V48" t="str">
            <v>2015 3º Quad</v>
          </cell>
          <cell r="W48">
            <v>-6.7844239261351742</v>
          </cell>
          <cell r="X48">
            <v>-10.42311661504398</v>
          </cell>
          <cell r="Y48">
            <v>-2.9993618379082099</v>
          </cell>
          <cell r="Z48">
            <v>-11.751751751732975</v>
          </cell>
          <cell r="AA48">
            <v>-17.085035999252451</v>
          </cell>
          <cell r="AB48">
            <v>0.91594827590415484</v>
          </cell>
          <cell r="AC48">
            <v>-14.506969540548765</v>
          </cell>
          <cell r="AD48">
            <v>-14.204988308649714</v>
          </cell>
          <cell r="AE48">
            <v>-7.3922307818297899</v>
          </cell>
          <cell r="AF48">
            <v>-11.845199914497762</v>
          </cell>
          <cell r="AG48">
            <v>-22.446990007292733</v>
          </cell>
          <cell r="AH48">
            <v>-13.702074167188361</v>
          </cell>
        </row>
        <row r="49">
          <cell r="V49" t="str">
            <v>2016 1º Quad</v>
          </cell>
          <cell r="W49">
            <v>-6.9322892676329406</v>
          </cell>
          <cell r="X49">
            <v>-9.7533120146545134</v>
          </cell>
          <cell r="Y49">
            <v>-3.2786885246016029</v>
          </cell>
          <cell r="Z49">
            <v>-12.428355957764047</v>
          </cell>
          <cell r="AA49">
            <v>-15.444015443998671</v>
          </cell>
          <cell r="AB49">
            <v>1.5402167712920356</v>
          </cell>
          <cell r="AC49">
            <v>-15.518425268920566</v>
          </cell>
          <cell r="AD49">
            <v>-16.167664670618208</v>
          </cell>
          <cell r="AE49">
            <v>-12.405631503797554</v>
          </cell>
          <cell r="AF49">
            <v>-9.3436873747251745</v>
          </cell>
          <cell r="AG49">
            <v>-13.530849114216037</v>
          </cell>
          <cell r="AH49">
            <v>-14.338489956103151</v>
          </cell>
        </row>
        <row r="50">
          <cell r="V50" t="str">
            <v>2016 2º Quad</v>
          </cell>
          <cell r="W50">
            <v>-6.2602195748444061</v>
          </cell>
          <cell r="X50">
            <v>-9.8594741613532317</v>
          </cell>
          <cell r="Y50">
            <v>-2.6140684410488557</v>
          </cell>
          <cell r="Z50">
            <v>-10.565552699259239</v>
          </cell>
          <cell r="AA50">
            <v>-11.60714285714981</v>
          </cell>
          <cell r="AB50">
            <v>-2.9112081513727239</v>
          </cell>
          <cell r="AC50">
            <v>-18.749999999999989</v>
          </cell>
          <cell r="AD50">
            <v>-13.857588108382203</v>
          </cell>
          <cell r="AE50">
            <v>-11.605854462989873</v>
          </cell>
          <cell r="AF50">
            <v>-9.1622374082480427</v>
          </cell>
          <cell r="AG50">
            <v>-15.746109246244655</v>
          </cell>
          <cell r="AH50">
            <v>-9.9175500588609466</v>
          </cell>
        </row>
        <row r="51">
          <cell r="V51" t="str">
            <v>2016 3º Quad</v>
          </cell>
          <cell r="W51">
            <v>-5.5770887166054273</v>
          </cell>
          <cell r="X51">
            <v>-8.0184331797327086</v>
          </cell>
          <cell r="Y51">
            <v>-3.3552631579088943</v>
          </cell>
          <cell r="Z51">
            <v>-9.9591651542789492</v>
          </cell>
          <cell r="AA51">
            <v>-10.631307204880791</v>
          </cell>
          <cell r="AB51">
            <v>-4.6627513792501301</v>
          </cell>
          <cell r="AC51">
            <v>-14.432367149738878</v>
          </cell>
          <cell r="AD51">
            <v>-6.8135362253004867</v>
          </cell>
          <cell r="AE51">
            <v>-5.2035398230142249</v>
          </cell>
          <cell r="AF51">
            <v>-7.5915595440016688</v>
          </cell>
          <cell r="AG51">
            <v>-12.696417347591593</v>
          </cell>
          <cell r="AH51">
            <v>-7.671764991491214</v>
          </cell>
        </row>
        <row r="52">
          <cell r="V52" t="str">
            <v>2017 1º Quad</v>
          </cell>
          <cell r="W52">
            <v>-1.6132163712230363</v>
          </cell>
          <cell r="X52">
            <v>-5.2057717603522953</v>
          </cell>
          <cell r="Y52">
            <v>-1.1617729249139841</v>
          </cell>
          <cell r="Z52">
            <v>6.3379630620264527</v>
          </cell>
          <cell r="AA52">
            <v>2.2528331293484749</v>
          </cell>
          <cell r="AB52">
            <v>-2.9153107074098017</v>
          </cell>
          <cell r="AC52">
            <v>-4.8421575440601554</v>
          </cell>
          <cell r="AD52">
            <v>-7.6995558721675739</v>
          </cell>
          <cell r="AE52">
            <v>-3.1367212805987532</v>
          </cell>
          <cell r="AF52">
            <v>-1.8110428603879347</v>
          </cell>
          <cell r="AG52">
            <v>-8.7807072480545969</v>
          </cell>
          <cell r="AH52">
            <v>2.89033838896402</v>
          </cell>
        </row>
        <row r="53">
          <cell r="V53" t="str">
            <v>2017 2º Quad</v>
          </cell>
          <cell r="W53">
            <v>3.0335041701718746</v>
          </cell>
          <cell r="X53">
            <v>-1.0248216399865062</v>
          </cell>
          <cell r="Y53">
            <v>0.71547020800446504</v>
          </cell>
          <cell r="Z53">
            <v>8.2034244523295783</v>
          </cell>
          <cell r="AA53">
            <v>13.904324703045035</v>
          </cell>
          <cell r="AB53">
            <v>3.2091570363847577</v>
          </cell>
          <cell r="AC53">
            <v>-1.15514349966227</v>
          </cell>
          <cell r="AD53">
            <v>6.5166424808956513</v>
          </cell>
          <cell r="AE53">
            <v>4.4628908457066796</v>
          </cell>
          <cell r="AF53">
            <v>5.64307490940541</v>
          </cell>
          <cell r="AG53">
            <v>7.4170383284483776</v>
          </cell>
          <cell r="AH53">
            <v>10.093730568850368</v>
          </cell>
        </row>
        <row r="54">
          <cell r="V54" t="str">
            <v>2017 3º Quad</v>
          </cell>
          <cell r="W54">
            <v>4.6372249797058007</v>
          </cell>
          <cell r="X54">
            <v>-3.6647775123728965</v>
          </cell>
          <cell r="Y54">
            <v>4.754971033931743</v>
          </cell>
          <cell r="Z54">
            <v>7.9294570562561173</v>
          </cell>
          <cell r="AA54">
            <v>12.341995988561205</v>
          </cell>
          <cell r="AB54">
            <v>7.081791420885386</v>
          </cell>
          <cell r="AC54">
            <v>-5.6998015315388173</v>
          </cell>
          <cell r="AD54">
            <v>-7.1377575902013657</v>
          </cell>
          <cell r="AE54">
            <v>4.5204494262218287</v>
          </cell>
          <cell r="AF54">
            <v>8.010930860312083</v>
          </cell>
          <cell r="AG54">
            <v>9.8216979524683445</v>
          </cell>
          <cell r="AH54">
            <v>14.347550080267069</v>
          </cell>
        </row>
        <row r="55">
          <cell r="V55" t="str">
            <v>2018 1º Quad</v>
          </cell>
          <cell r="W55">
            <v>3.395121528566758</v>
          </cell>
          <cell r="X55">
            <v>-4.0928743709560678</v>
          </cell>
          <cell r="Y55">
            <v>5.0354949124510329</v>
          </cell>
          <cell r="Z55">
            <v>-2.8000098086264802</v>
          </cell>
          <cell r="AA55">
            <v>2.6264795381382156</v>
          </cell>
          <cell r="AB55">
            <v>6.2671437155090493</v>
          </cell>
          <cell r="AC55">
            <v>-7.5207079414083333</v>
          </cell>
          <cell r="AD55">
            <v>2.0348729362565265</v>
          </cell>
          <cell r="AE55">
            <v>8.0201608794200361</v>
          </cell>
          <cell r="AF55">
            <v>7.3762598110439281</v>
          </cell>
          <cell r="AG55">
            <v>22.205889084497521</v>
          </cell>
          <cell r="AH55">
            <v>6.5326226251083197</v>
          </cell>
        </row>
        <row r="56">
          <cell r="V56" t="str">
            <v>2018 2º Quad</v>
          </cell>
          <cell r="W56">
            <v>1.8609788259302817</v>
          </cell>
          <cell r="X56">
            <v>-7.5220953384057427</v>
          </cell>
          <cell r="Y56">
            <v>4.7090663741318872</v>
          </cell>
          <cell r="Z56">
            <v>-2.8214234360115609</v>
          </cell>
          <cell r="AA56">
            <v>-4.1226811382382262</v>
          </cell>
          <cell r="AB56">
            <v>5.4527505944409693</v>
          </cell>
          <cell r="AC56">
            <v>-12.521250925195936</v>
          </cell>
          <cell r="AD56">
            <v>-2.2518139899445622</v>
          </cell>
          <cell r="AE56">
            <v>7.4041629369147932</v>
          </cell>
          <cell r="AF56">
            <v>3.9613811935650611</v>
          </cell>
          <cell r="AG56">
            <v>11.299082572661323</v>
          </cell>
          <cell r="AH56">
            <v>2.9713634697056346</v>
          </cell>
        </row>
        <row r="57">
          <cell r="V57" t="str">
            <v>2018 3º Quad</v>
          </cell>
          <cell r="W57">
            <v>1.795625399193157</v>
          </cell>
          <cell r="X57">
            <v>-3.1305620799334077</v>
          </cell>
          <cell r="Y57">
            <v>1.7806006977693078</v>
          </cell>
          <cell r="Z57">
            <v>1.9473121625294576</v>
          </cell>
          <cell r="AA57">
            <v>-2.0107878336178331</v>
          </cell>
          <cell r="AB57">
            <v>5.8850129439905086</v>
          </cell>
          <cell r="AC57">
            <v>-24.785076585382658</v>
          </cell>
          <cell r="AD57">
            <v>0.8011561275850676</v>
          </cell>
          <cell r="AE57">
            <v>7.5483842727629424</v>
          </cell>
          <cell r="AF57">
            <v>3.9530556679872264</v>
          </cell>
          <cell r="AG57">
            <v>12.698188680979827</v>
          </cell>
          <cell r="AH57">
            <v>1.4797983427494721</v>
          </cell>
        </row>
        <row r="58">
          <cell r="V58" t="str">
            <v>2019 1º Quad</v>
          </cell>
          <cell r="W58">
            <v>0.66343459116611214</v>
          </cell>
          <cell r="X58">
            <v>-0.72296519401112702</v>
          </cell>
          <cell r="Y58">
            <v>-0.29056041069432936</v>
          </cell>
          <cell r="Z58">
            <v>-0.17304542244629406</v>
          </cell>
          <cell r="AA58">
            <v>-1.4207070957414247</v>
          </cell>
          <cell r="AB58">
            <v>6.0669785382397201</v>
          </cell>
          <cell r="AC58">
            <v>-28.740588669425314</v>
          </cell>
          <cell r="AD58">
            <v>1.7413617404901771</v>
          </cell>
          <cell r="AE58">
            <v>6.3846255807415542</v>
          </cell>
          <cell r="AF58">
            <v>2.551303051764342</v>
          </cell>
          <cell r="AG58">
            <v>7.8793082435769879</v>
          </cell>
          <cell r="AH58">
            <v>3.7084164748057757</v>
          </cell>
        </row>
        <row r="59">
          <cell r="V59" t="str">
            <v>2019 2º Quad</v>
          </cell>
          <cell r="W59">
            <v>1.6773115624880042</v>
          </cell>
          <cell r="X59">
            <v>1.9789934774306683</v>
          </cell>
          <cell r="Y59">
            <v>0.9554639017308908</v>
          </cell>
          <cell r="Z59">
            <v>9.1179141724850865E-3</v>
          </cell>
          <cell r="AA59">
            <v>1.2565037557470182</v>
          </cell>
          <cell r="AB59">
            <v>6.6407862546885799</v>
          </cell>
          <cell r="AC59">
            <v>-19.426205977306577</v>
          </cell>
          <cell r="AD59">
            <v>-2.9772865805224091</v>
          </cell>
          <cell r="AE59">
            <v>3.5273291228931525</v>
          </cell>
          <cell r="AF59">
            <v>4.474874574948462</v>
          </cell>
          <cell r="AG59">
            <v>13.264561349459413</v>
          </cell>
          <cell r="AH59">
            <v>3.5478730652682922</v>
          </cell>
        </row>
        <row r="60">
          <cell r="V60" t="str">
            <v>2019 3º Quad</v>
          </cell>
          <cell r="W60">
            <v>3.0265869748071772</v>
          </cell>
          <cell r="X60">
            <v>0.60258754361299793</v>
          </cell>
          <cell r="Y60">
            <v>0.4615691500586383</v>
          </cell>
          <cell r="Z60">
            <v>0.48045098336646497</v>
          </cell>
          <cell r="AA60">
            <v>10.16571166681528</v>
          </cell>
          <cell r="AB60">
            <v>7.6221249347972142</v>
          </cell>
          <cell r="AC60">
            <v>-8.8816662311468342</v>
          </cell>
          <cell r="AD60">
            <v>3.5783308109641032</v>
          </cell>
          <cell r="AE60">
            <v>7.8858812402684553</v>
          </cell>
          <cell r="AF60">
            <v>4.5083676962981878</v>
          </cell>
          <cell r="AG60">
            <v>8.8902249595310234</v>
          </cell>
          <cell r="AH60">
            <v>5.4080354295218402</v>
          </cell>
        </row>
        <row r="61">
          <cell r="V61" t="str">
            <v>2020 1º Quad</v>
          </cell>
          <cell r="W61">
            <v>-3.0890040399941143</v>
          </cell>
          <cell r="X61">
            <v>-8.9676043542819546</v>
          </cell>
          <cell r="Y61">
            <v>4.1847649774665374</v>
          </cell>
          <cell r="Z61">
            <v>-29.864855082440656</v>
          </cell>
          <cell r="AA61">
            <v>-5.9214980837540399</v>
          </cell>
          <cell r="AB61">
            <v>4.3219488164546238</v>
          </cell>
          <cell r="AC61">
            <v>-19.919045483852127</v>
          </cell>
          <cell r="AD61">
            <v>-21.986321215147932</v>
          </cell>
          <cell r="AE61">
            <v>-12.171459320086974</v>
          </cell>
          <cell r="AF61">
            <v>-6.946680063900379</v>
          </cell>
          <cell r="AG61">
            <v>-17.925374623977021</v>
          </cell>
          <cell r="AH61">
            <v>-7.1226264735786309</v>
          </cell>
        </row>
        <row r="62">
          <cell r="V62" t="str">
            <v>2020 2º Quad</v>
          </cell>
          <cell r="W62">
            <v>1.2319367418391458</v>
          </cell>
          <cell r="X62">
            <v>-14.308337419702211</v>
          </cell>
          <cell r="Y62">
            <v>7.0906862779552382</v>
          </cell>
          <cell r="Z62">
            <v>-36.301925312188288</v>
          </cell>
          <cell r="AA62">
            <v>19.403432917563812</v>
          </cell>
          <cell r="AB62">
            <v>6.7149343350196622</v>
          </cell>
          <cell r="AC62">
            <v>-43.667391551536426</v>
          </cell>
          <cell r="AD62">
            <v>-16.864939494469244</v>
          </cell>
          <cell r="AE62">
            <v>3.4631745199033448</v>
          </cell>
          <cell r="AF62">
            <v>-3.1588093348445478</v>
          </cell>
          <cell r="AG62">
            <v>-22.234333937380502</v>
          </cell>
          <cell r="AH62">
            <v>16.118670291253203</v>
          </cell>
        </row>
        <row r="63">
          <cell r="V63" t="str">
            <v>2020 3º Quad</v>
          </cell>
          <cell r="W63">
            <v>4.8098258100300662</v>
          </cell>
          <cell r="X63">
            <v>-5.8444959109302701</v>
          </cell>
          <cell r="Y63">
            <v>3.2745077642064135</v>
          </cell>
          <cell r="Z63">
            <v>-6.0475926238155893</v>
          </cell>
          <cell r="AA63">
            <v>16.354606398237269</v>
          </cell>
          <cell r="AB63">
            <v>13.43629631154295</v>
          </cell>
          <cell r="AC63">
            <v>-32.032621218045712</v>
          </cell>
          <cell r="AD63">
            <v>-10.098854757121401</v>
          </cell>
          <cell r="AE63">
            <v>12.487479242194599</v>
          </cell>
          <cell r="AF63">
            <v>4.9715673914681124</v>
          </cell>
          <cell r="AG63">
            <v>-1.1565870269987788</v>
          </cell>
          <cell r="AH63">
            <v>22.030094497371564</v>
          </cell>
        </row>
        <row r="64">
          <cell r="V64" t="str">
            <v>2021 1º Quad</v>
          </cell>
          <cell r="W64">
            <v>4.5329479341572831</v>
          </cell>
          <cell r="X64">
            <v>-1.3482262570982173</v>
          </cell>
          <cell r="Y64">
            <v>-2.2711058597912004</v>
          </cell>
          <cell r="Z64">
            <v>3.610473094835287</v>
          </cell>
          <cell r="AA64">
            <v>13.022880382490465</v>
          </cell>
          <cell r="AB64">
            <v>16.179581738894598</v>
          </cell>
          <cell r="AC64">
            <v>-33.864088804936685</v>
          </cell>
          <cell r="AD64">
            <v>0.96438776645182411</v>
          </cell>
          <cell r="AE64">
            <v>27.665826524518501</v>
          </cell>
          <cell r="AF64">
            <v>9.1729461402939805</v>
          </cell>
          <cell r="AG64">
            <v>17.672036187083528</v>
          </cell>
          <cell r="AH64">
            <v>25.598648333969187</v>
          </cell>
        </row>
        <row r="65">
          <cell r="V65" t="str">
            <v>2021 2º Quad</v>
          </cell>
          <cell r="W65">
            <v>5.5812608678287745</v>
          </cell>
          <cell r="X65">
            <v>9.1669737322126252</v>
          </cell>
          <cell r="Y65">
            <v>-3.4340606978764732</v>
          </cell>
          <cell r="Z65">
            <v>50.152493093227115</v>
          </cell>
          <cell r="AA65">
            <v>-5.4729460899653581</v>
          </cell>
          <cell r="AB65">
            <v>10.707790780238469</v>
          </cell>
          <cell r="AC65">
            <v>4.9011685587744047</v>
          </cell>
          <cell r="AD65">
            <v>3.6202630398345814</v>
          </cell>
          <cell r="AE65">
            <v>26.26487995973028</v>
          </cell>
          <cell r="AF65">
            <v>10.343899155304603</v>
          </cell>
          <cell r="AG65">
            <v>30.995500108789663</v>
          </cell>
          <cell r="AH65">
            <v>3.3387188194500705</v>
          </cell>
        </row>
        <row r="66">
          <cell r="V66" t="str">
            <v>2021 3º Quad</v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67">
          <cell r="V67" t="str">
            <v>2022 1º Quad</v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</row>
        <row r="68">
          <cell r="V68" t="str">
            <v>2022 2º Quad</v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</row>
        <row r="69">
          <cell r="V69" t="str">
            <v>2022 3º Quad</v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V70" t="str">
            <v>2023 1º Quad</v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</row>
        <row r="71">
          <cell r="V71" t="str">
            <v>2023 2º Quad</v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V72" t="str">
            <v>2023 3º Quad</v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V73" t="str">
            <v>2024 1º Quad</v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V74" t="str">
            <v>2024 2º Quad</v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V75" t="str">
            <v>2024 3º Quad</v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V76" t="str">
            <v>2025 1º Quad</v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V77" t="str">
            <v>2025 2º Quad</v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V78" t="str">
            <v>2025 3º Quad</v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</sheetData>
      <sheetData sheetId="43"/>
      <sheetData sheetId="44">
        <row r="3">
          <cell r="S3" t="str">
            <v>2001 1º Sem</v>
          </cell>
          <cell r="T3">
            <v>-1</v>
          </cell>
          <cell r="U3">
            <v>-6.3</v>
          </cell>
          <cell r="V3">
            <v>1.7</v>
          </cell>
          <cell r="W3">
            <v>2.2999999999999998</v>
          </cell>
          <cell r="X3">
            <v>3.5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7.1</v>
          </cell>
          <cell r="AE3">
            <v>0</v>
          </cell>
        </row>
        <row r="4">
          <cell r="S4" t="str">
            <v>2001 2º Sem</v>
          </cell>
          <cell r="T4">
            <v>-2.1</v>
          </cell>
          <cell r="U4">
            <v>0.8</v>
          </cell>
          <cell r="V4">
            <v>-0.8</v>
          </cell>
          <cell r="W4">
            <v>1</v>
          </cell>
          <cell r="X4">
            <v>-5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-13.3</v>
          </cell>
          <cell r="AE4">
            <v>0</v>
          </cell>
        </row>
        <row r="5">
          <cell r="S5" t="str">
            <v>2002 1º Sem</v>
          </cell>
          <cell r="T5">
            <v>-0.8</v>
          </cell>
          <cell r="U5">
            <v>3.4</v>
          </cell>
          <cell r="V5">
            <v>-0.9</v>
          </cell>
          <cell r="W5">
            <v>-4.0999999999999996</v>
          </cell>
          <cell r="X5">
            <v>1.3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-21.6</v>
          </cell>
          <cell r="AE5">
            <v>0</v>
          </cell>
        </row>
        <row r="6">
          <cell r="S6" t="str">
            <v>2002 2º Sem</v>
          </cell>
          <cell r="T6">
            <v>-0.6</v>
          </cell>
          <cell r="U6">
            <v>7.9</v>
          </cell>
          <cell r="V6">
            <v>-2.7</v>
          </cell>
          <cell r="W6">
            <v>1</v>
          </cell>
          <cell r="X6">
            <v>-2.2999999999999998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-11.8</v>
          </cell>
          <cell r="AE6">
            <v>0</v>
          </cell>
        </row>
        <row r="7">
          <cell r="S7" t="str">
            <v>2003 1º Sem</v>
          </cell>
          <cell r="T7">
            <v>-5.7</v>
          </cell>
          <cell r="U7">
            <v>-4.8</v>
          </cell>
          <cell r="V7">
            <v>-6.7</v>
          </cell>
          <cell r="W7">
            <v>-3.4</v>
          </cell>
          <cell r="X7">
            <v>-10.3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-11.7</v>
          </cell>
          <cell r="AE7">
            <v>0</v>
          </cell>
        </row>
        <row r="8">
          <cell r="S8" t="str">
            <v>2003 2º Sem</v>
          </cell>
          <cell r="T8">
            <v>-1.9</v>
          </cell>
          <cell r="U8">
            <v>-3.8</v>
          </cell>
          <cell r="V8">
            <v>-3.1</v>
          </cell>
          <cell r="W8">
            <v>-2.8</v>
          </cell>
          <cell r="X8">
            <v>7.8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-2.7</v>
          </cell>
          <cell r="AE8">
            <v>0</v>
          </cell>
        </row>
        <row r="9">
          <cell r="S9" t="str">
            <v>2004 1º Sem</v>
          </cell>
          <cell r="T9">
            <v>9.4</v>
          </cell>
          <cell r="U9">
            <v>7.3</v>
          </cell>
          <cell r="V9">
            <v>5.4</v>
          </cell>
          <cell r="W9">
            <v>7.3</v>
          </cell>
          <cell r="X9">
            <v>29.4</v>
          </cell>
          <cell r="Y9">
            <v>10.8</v>
          </cell>
          <cell r="Z9">
            <v>-1.4</v>
          </cell>
          <cell r="AA9">
            <v>27.6</v>
          </cell>
          <cell r="AB9">
            <v>20</v>
          </cell>
          <cell r="AC9">
            <v>12</v>
          </cell>
          <cell r="AD9">
            <v>16.7</v>
          </cell>
          <cell r="AE9">
            <v>0.9</v>
          </cell>
        </row>
        <row r="10">
          <cell r="S10" t="str">
            <v>2004 2º Sem</v>
          </cell>
          <cell r="T10">
            <v>9.1</v>
          </cell>
          <cell r="U10">
            <v>2.2000000000000002</v>
          </cell>
          <cell r="V10">
            <v>8.9</v>
          </cell>
          <cell r="W10">
            <v>2.8</v>
          </cell>
          <cell r="X10">
            <v>24.1</v>
          </cell>
          <cell r="Y10">
            <v>3.9</v>
          </cell>
          <cell r="Z10">
            <v>-0.9</v>
          </cell>
          <cell r="AA10">
            <v>-2.5</v>
          </cell>
          <cell r="AB10">
            <v>13.5</v>
          </cell>
          <cell r="AC10">
            <v>10.3</v>
          </cell>
          <cell r="AD10">
            <v>18.8</v>
          </cell>
          <cell r="AE10">
            <v>3.9</v>
          </cell>
        </row>
        <row r="11">
          <cell r="S11" t="str">
            <v>2005 1º Sem</v>
          </cell>
          <cell r="T11">
            <v>4.5999999999999996</v>
          </cell>
          <cell r="U11">
            <v>-6.6</v>
          </cell>
          <cell r="V11">
            <v>3.4</v>
          </cell>
          <cell r="W11">
            <v>2</v>
          </cell>
          <cell r="X11">
            <v>19.600000000000001</v>
          </cell>
          <cell r="Y11">
            <v>3.2</v>
          </cell>
          <cell r="Z11">
            <v>0.5</v>
          </cell>
          <cell r="AA11">
            <v>37.6</v>
          </cell>
          <cell r="AB11">
            <v>12.8</v>
          </cell>
          <cell r="AC11">
            <v>3.4</v>
          </cell>
          <cell r="AD11">
            <v>2.9</v>
          </cell>
          <cell r="AE11">
            <v>-5</v>
          </cell>
        </row>
        <row r="12">
          <cell r="S12" t="str">
            <v>2005 2º Sem</v>
          </cell>
          <cell r="T12">
            <v>5.0999999999999996</v>
          </cell>
          <cell r="U12">
            <v>-8.1</v>
          </cell>
          <cell r="V12">
            <v>2.8</v>
          </cell>
          <cell r="W12">
            <v>9</v>
          </cell>
          <cell r="X12">
            <v>13.1</v>
          </cell>
          <cell r="Y12">
            <v>8.8000000000000007</v>
          </cell>
          <cell r="Z12">
            <v>1.9</v>
          </cell>
          <cell r="AA12">
            <v>69.2</v>
          </cell>
          <cell r="AB12">
            <v>16</v>
          </cell>
          <cell r="AC12">
            <v>2.8</v>
          </cell>
          <cell r="AD12">
            <v>0.3</v>
          </cell>
          <cell r="AE12">
            <v>-7</v>
          </cell>
        </row>
        <row r="13">
          <cell r="S13" t="str">
            <v>2006 1º Sem</v>
          </cell>
          <cell r="T13">
            <v>5.8</v>
          </cell>
          <cell r="U13">
            <v>-10</v>
          </cell>
          <cell r="V13">
            <v>7.6</v>
          </cell>
          <cell r="W13">
            <v>2.9</v>
          </cell>
          <cell r="X13">
            <v>9.1</v>
          </cell>
          <cell r="Y13">
            <v>4.3</v>
          </cell>
          <cell r="Z13">
            <v>1.6</v>
          </cell>
          <cell r="AA13">
            <v>39.5</v>
          </cell>
          <cell r="AB13">
            <v>15.3</v>
          </cell>
          <cell r="AC13">
            <v>4.2</v>
          </cell>
          <cell r="AD13">
            <v>1.8</v>
          </cell>
          <cell r="AE13">
            <v>-0.7</v>
          </cell>
        </row>
        <row r="14">
          <cell r="S14" t="str">
            <v>2006 2º Sem</v>
          </cell>
          <cell r="T14">
            <v>6.6</v>
          </cell>
          <cell r="U14">
            <v>-6.1</v>
          </cell>
          <cell r="V14">
            <v>7.5</v>
          </cell>
          <cell r="W14">
            <v>1.2</v>
          </cell>
          <cell r="X14">
            <v>11.2</v>
          </cell>
          <cell r="Y14">
            <v>3.2</v>
          </cell>
          <cell r="Z14">
            <v>0.5</v>
          </cell>
          <cell r="AA14">
            <v>22.7</v>
          </cell>
          <cell r="AB14">
            <v>19</v>
          </cell>
          <cell r="AC14">
            <v>8.4</v>
          </cell>
          <cell r="AD14">
            <v>12.2</v>
          </cell>
          <cell r="AE14">
            <v>9.9</v>
          </cell>
        </row>
        <row r="15">
          <cell r="S15" t="str">
            <v>2007 1º Sem</v>
          </cell>
          <cell r="T15">
            <v>9.8000000000000007</v>
          </cell>
          <cell r="U15">
            <v>5.5</v>
          </cell>
          <cell r="V15">
            <v>7</v>
          </cell>
          <cell r="W15">
            <v>10.1</v>
          </cell>
          <cell r="X15">
            <v>16.5</v>
          </cell>
          <cell r="Y15">
            <v>7</v>
          </cell>
          <cell r="Z15">
            <v>6.3</v>
          </cell>
          <cell r="AA15">
            <v>22</v>
          </cell>
          <cell r="AB15">
            <v>23.9</v>
          </cell>
          <cell r="AC15">
            <v>13.6</v>
          </cell>
          <cell r="AD15">
            <v>22.9</v>
          </cell>
          <cell r="AE15">
            <v>9.6</v>
          </cell>
        </row>
        <row r="16">
          <cell r="S16" t="str">
            <v>2007 2º Sem</v>
          </cell>
          <cell r="T16">
            <v>9.5</v>
          </cell>
          <cell r="U16">
            <v>4.7</v>
          </cell>
          <cell r="V16">
            <v>5.9</v>
          </cell>
          <cell r="W16">
            <v>11</v>
          </cell>
          <cell r="X16">
            <v>14.6</v>
          </cell>
          <cell r="Y16">
            <v>10.8</v>
          </cell>
          <cell r="Z16">
            <v>8</v>
          </cell>
          <cell r="AA16">
            <v>36.1</v>
          </cell>
          <cell r="AB16">
            <v>21.8</v>
          </cell>
          <cell r="AC16">
            <v>13.6</v>
          </cell>
          <cell r="AD16">
            <v>22.4</v>
          </cell>
          <cell r="AE16">
            <v>11.7</v>
          </cell>
        </row>
        <row r="17">
          <cell r="S17" t="str">
            <v>2008 1º Sem</v>
          </cell>
          <cell r="T17">
            <v>10.5</v>
          </cell>
          <cell r="U17">
            <v>8.1999999999999993</v>
          </cell>
          <cell r="V17">
            <v>5.9</v>
          </cell>
          <cell r="W17">
            <v>11.6</v>
          </cell>
          <cell r="X17">
            <v>18.5</v>
          </cell>
          <cell r="Y17">
            <v>12.8</v>
          </cell>
          <cell r="Z17">
            <v>11.4</v>
          </cell>
          <cell r="AA17">
            <v>30.8</v>
          </cell>
          <cell r="AB17">
            <v>21.4</v>
          </cell>
          <cell r="AC17">
            <v>14.3</v>
          </cell>
          <cell r="AD17">
            <v>22.3</v>
          </cell>
          <cell r="AE17">
            <v>11.2</v>
          </cell>
        </row>
        <row r="18">
          <cell r="S18" t="str">
            <v>2008 2º Sem</v>
          </cell>
          <cell r="T18">
            <v>7.9</v>
          </cell>
          <cell r="U18">
            <v>10.4</v>
          </cell>
          <cell r="V18">
            <v>5.0999999999999996</v>
          </cell>
          <cell r="W18">
            <v>-0.3</v>
          </cell>
          <cell r="X18">
            <v>12.3</v>
          </cell>
          <cell r="Y18">
            <v>13.8</v>
          </cell>
          <cell r="Z18">
            <v>10.7</v>
          </cell>
          <cell r="AA18">
            <v>35.4</v>
          </cell>
          <cell r="AB18">
            <v>11.1</v>
          </cell>
          <cell r="AC18">
            <v>6.2</v>
          </cell>
          <cell r="AD18">
            <v>3.1</v>
          </cell>
          <cell r="AE18">
            <v>5</v>
          </cell>
        </row>
        <row r="19">
          <cell r="S19" t="str">
            <v>2009 1º Sem</v>
          </cell>
          <cell r="T19">
            <v>4.4000000000000004</v>
          </cell>
          <cell r="U19">
            <v>2.2000000000000002</v>
          </cell>
          <cell r="V19">
            <v>6.8</v>
          </cell>
          <cell r="W19">
            <v>-6.9</v>
          </cell>
          <cell r="X19">
            <v>-2.4</v>
          </cell>
          <cell r="Y19">
            <v>11.7</v>
          </cell>
          <cell r="Z19">
            <v>8.5</v>
          </cell>
          <cell r="AA19">
            <v>16.7</v>
          </cell>
          <cell r="AB19">
            <v>9.5</v>
          </cell>
          <cell r="AC19">
            <v>3.9</v>
          </cell>
          <cell r="AD19">
            <v>5.3</v>
          </cell>
          <cell r="AE19">
            <v>-9.8000000000000007</v>
          </cell>
        </row>
        <row r="20">
          <cell r="S20" t="str">
            <v>2009 2º Sem</v>
          </cell>
          <cell r="T20">
            <v>7.2</v>
          </cell>
          <cell r="U20">
            <v>-0.4</v>
          </cell>
          <cell r="V20">
            <v>9.8000000000000007</v>
          </cell>
          <cell r="W20">
            <v>0.9</v>
          </cell>
          <cell r="X20">
            <v>6</v>
          </cell>
          <cell r="Y20">
            <v>11.8</v>
          </cell>
          <cell r="Z20">
            <v>10.7</v>
          </cell>
          <cell r="AA20">
            <v>6</v>
          </cell>
          <cell r="AB20">
            <v>7.5</v>
          </cell>
          <cell r="AC20">
            <v>9.5</v>
          </cell>
          <cell r="AD20">
            <v>16.8</v>
          </cell>
          <cell r="AE20">
            <v>-3.8</v>
          </cell>
        </row>
        <row r="21">
          <cell r="S21" t="str">
            <v>2010 1º Sem</v>
          </cell>
          <cell r="T21">
            <v>11.5</v>
          </cell>
          <cell r="U21">
            <v>5.6</v>
          </cell>
          <cell r="V21">
            <v>10.4</v>
          </cell>
          <cell r="W21">
            <v>10.1</v>
          </cell>
          <cell r="X21">
            <v>20.6</v>
          </cell>
          <cell r="Y21">
            <v>12.2</v>
          </cell>
          <cell r="Z21">
            <v>8.1</v>
          </cell>
          <cell r="AA21">
            <v>25.8</v>
          </cell>
          <cell r="AB21">
            <v>6.1</v>
          </cell>
          <cell r="AC21">
            <v>11.7</v>
          </cell>
          <cell r="AD21">
            <v>11.6</v>
          </cell>
          <cell r="AE21">
            <v>15.9</v>
          </cell>
        </row>
        <row r="22">
          <cell r="S22" t="str">
            <v>2010 2º Sem</v>
          </cell>
          <cell r="T22">
            <v>10.4</v>
          </cell>
          <cell r="U22">
            <v>7.5</v>
          </cell>
          <cell r="V22">
            <v>7.6</v>
          </cell>
          <cell r="W22">
            <v>11</v>
          </cell>
          <cell r="X22">
            <v>16.5</v>
          </cell>
          <cell r="Y22">
            <v>11.6</v>
          </cell>
          <cell r="Z22">
            <v>16.2</v>
          </cell>
          <cell r="AA22">
            <v>23.1</v>
          </cell>
          <cell r="AB22">
            <v>11.6</v>
          </cell>
          <cell r="AC22">
            <v>12.6</v>
          </cell>
          <cell r="AD22">
            <v>16.3</v>
          </cell>
          <cell r="AE22">
            <v>15.4</v>
          </cell>
        </row>
        <row r="23">
          <cell r="S23" t="str">
            <v>2011 1º Sem</v>
          </cell>
          <cell r="T23">
            <v>7.3</v>
          </cell>
          <cell r="U23">
            <v>2.8</v>
          </cell>
          <cell r="V23">
            <v>3.9</v>
          </cell>
          <cell r="W23">
            <v>7.7</v>
          </cell>
          <cell r="X23">
            <v>17.8</v>
          </cell>
          <cell r="Y23">
            <v>10.6</v>
          </cell>
          <cell r="Z23">
            <v>8.6</v>
          </cell>
          <cell r="AA23">
            <v>14.7</v>
          </cell>
          <cell r="AB23">
            <v>6.5</v>
          </cell>
          <cell r="AC23">
            <v>9.1999999999999993</v>
          </cell>
          <cell r="AD23">
            <v>12</v>
          </cell>
          <cell r="AE23">
            <v>12.6</v>
          </cell>
        </row>
        <row r="24">
          <cell r="S24" t="str">
            <v>2011 2º Sem</v>
          </cell>
          <cell r="T24">
            <v>6.1</v>
          </cell>
          <cell r="U24">
            <v>0.3</v>
          </cell>
          <cell r="V24">
            <v>4.2</v>
          </cell>
          <cell r="W24">
            <v>0.4</v>
          </cell>
          <cell r="X24">
            <v>15.6</v>
          </cell>
          <cell r="Y24">
            <v>8.9</v>
          </cell>
          <cell r="Z24">
            <v>3.1</v>
          </cell>
          <cell r="AA24">
            <v>23.7</v>
          </cell>
          <cell r="AB24">
            <v>2</v>
          </cell>
          <cell r="AC24">
            <v>4.3</v>
          </cell>
          <cell r="AD24">
            <v>1.1000000000000001</v>
          </cell>
          <cell r="AE24">
            <v>6.2</v>
          </cell>
        </row>
        <row r="25">
          <cell r="S25" t="str">
            <v>2012 1º Sem</v>
          </cell>
          <cell r="T25">
            <v>9</v>
          </cell>
          <cell r="U25">
            <v>4.7</v>
          </cell>
          <cell r="V25">
            <v>9.5</v>
          </cell>
          <cell r="W25">
            <v>1.1000000000000001</v>
          </cell>
          <cell r="X25">
            <v>14</v>
          </cell>
          <cell r="Y25">
            <v>10.9</v>
          </cell>
          <cell r="Z25">
            <v>4</v>
          </cell>
          <cell r="AA25">
            <v>17</v>
          </cell>
          <cell r="AB25">
            <v>7.4</v>
          </cell>
          <cell r="AC25">
            <v>7</v>
          </cell>
          <cell r="AD25">
            <v>3.1</v>
          </cell>
          <cell r="AE25">
            <v>9.3000000000000007</v>
          </cell>
        </row>
        <row r="26">
          <cell r="S26" t="str">
            <v>2012 2º Sem</v>
          </cell>
          <cell r="T26">
            <v>7.9</v>
          </cell>
          <cell r="U26">
            <v>8.9</v>
          </cell>
          <cell r="V26">
            <v>7.5</v>
          </cell>
          <cell r="W26">
            <v>5.5</v>
          </cell>
          <cell r="X26">
            <v>10.6</v>
          </cell>
          <cell r="Y26">
            <v>9.6999999999999993</v>
          </cell>
          <cell r="Z26">
            <v>6.9</v>
          </cell>
          <cell r="AA26">
            <v>-0.9</v>
          </cell>
          <cell r="AB26">
            <v>10.8</v>
          </cell>
          <cell r="AC26">
            <v>8.9</v>
          </cell>
          <cell r="AD26">
            <v>11.3</v>
          </cell>
          <cell r="AE26">
            <v>6.8</v>
          </cell>
        </row>
        <row r="27">
          <cell r="S27" t="str">
            <v>2013 1º Sem</v>
          </cell>
          <cell r="T27">
            <v>3</v>
          </cell>
          <cell r="U27">
            <v>6.2</v>
          </cell>
          <cell r="V27">
            <v>0.3</v>
          </cell>
          <cell r="W27">
            <v>3</v>
          </cell>
          <cell r="X27">
            <v>3.7</v>
          </cell>
          <cell r="Y27">
            <v>8.6</v>
          </cell>
          <cell r="Z27">
            <v>4.3</v>
          </cell>
          <cell r="AA27">
            <v>3.7</v>
          </cell>
          <cell r="AB27">
            <v>9.6</v>
          </cell>
          <cell r="AC27">
            <v>3.7</v>
          </cell>
          <cell r="AD27">
            <v>4.2</v>
          </cell>
          <cell r="AE27">
            <v>6.8</v>
          </cell>
        </row>
        <row r="28">
          <cell r="S28" t="str">
            <v>2013 2º Sem</v>
          </cell>
          <cell r="T28">
            <v>5.4</v>
          </cell>
          <cell r="U28">
            <v>6.4</v>
          </cell>
          <cell r="V28">
            <v>3.4</v>
          </cell>
          <cell r="W28">
            <v>3.8</v>
          </cell>
          <cell r="X28">
            <v>6</v>
          </cell>
          <cell r="Y28">
            <v>11.5</v>
          </cell>
          <cell r="Z28">
            <v>0.7</v>
          </cell>
          <cell r="AA28">
            <v>9.9</v>
          </cell>
          <cell r="AB28">
            <v>10.8</v>
          </cell>
          <cell r="AC28">
            <v>3.5</v>
          </cell>
          <cell r="AD28">
            <v>-1</v>
          </cell>
          <cell r="AE28">
            <v>7</v>
          </cell>
        </row>
        <row r="29">
          <cell r="S29" t="str">
            <v>2014 1º Sem</v>
          </cell>
          <cell r="T29">
            <v>4.3</v>
          </cell>
          <cell r="U29">
            <v>4.0999999999999996</v>
          </cell>
          <cell r="V29">
            <v>3.5</v>
          </cell>
          <cell r="W29">
            <v>-0.7</v>
          </cell>
          <cell r="X29">
            <v>5.0999999999999996</v>
          </cell>
          <cell r="Y29">
            <v>10.1</v>
          </cell>
          <cell r="Z29">
            <v>-5.7</v>
          </cell>
          <cell r="AA29">
            <v>-3</v>
          </cell>
          <cell r="AB29">
            <v>9.6</v>
          </cell>
          <cell r="AC29">
            <v>0.1</v>
          </cell>
          <cell r="AD29">
            <v>-7.9</v>
          </cell>
          <cell r="AE29">
            <v>2</v>
          </cell>
        </row>
        <row r="30">
          <cell r="S30" t="str">
            <v>2014 2º Sem</v>
          </cell>
          <cell r="T30">
            <v>0.4</v>
          </cell>
          <cell r="U30">
            <v>1.2</v>
          </cell>
          <cell r="V30">
            <v>-0.7</v>
          </cell>
          <cell r="W30">
            <v>-1.3</v>
          </cell>
          <cell r="X30">
            <v>-3.3</v>
          </cell>
          <cell r="Y30">
            <v>8.1</v>
          </cell>
          <cell r="Z30">
            <v>-9.9</v>
          </cell>
          <cell r="AA30">
            <v>-0.5</v>
          </cell>
          <cell r="AB30">
            <v>6.6</v>
          </cell>
          <cell r="AC30">
            <v>-3.3</v>
          </cell>
          <cell r="AD30">
            <v>-10.7</v>
          </cell>
          <cell r="AE30">
            <v>-1.8</v>
          </cell>
        </row>
        <row r="31">
          <cell r="S31" t="str">
            <v>2015 1º Sem</v>
          </cell>
          <cell r="T31">
            <v>-2.2000000000000002</v>
          </cell>
          <cell r="U31">
            <v>-3.2</v>
          </cell>
          <cell r="V31">
            <v>-1.8</v>
          </cell>
          <cell r="W31">
            <v>-5</v>
          </cell>
          <cell r="X31">
            <v>-11.3</v>
          </cell>
          <cell r="Y31">
            <v>5.0999999999999996</v>
          </cell>
          <cell r="Z31">
            <v>-8.3000000000000007</v>
          </cell>
          <cell r="AA31">
            <v>10</v>
          </cell>
          <cell r="AB31">
            <v>3.9</v>
          </cell>
          <cell r="AC31">
            <v>-6.4</v>
          </cell>
          <cell r="AD31">
            <v>-15.7</v>
          </cell>
          <cell r="AE31">
            <v>-4.7</v>
          </cell>
        </row>
        <row r="32">
          <cell r="S32" t="str">
            <v>2015 2º Sem</v>
          </cell>
          <cell r="T32">
            <v>-6.4</v>
          </cell>
          <cell r="U32">
            <v>-8.9</v>
          </cell>
          <cell r="V32">
            <v>-3.2</v>
          </cell>
          <cell r="W32">
            <v>-11.5</v>
          </cell>
          <cell r="X32">
            <v>-16.7</v>
          </cell>
          <cell r="Y32">
            <v>1.1000000000000001</v>
          </cell>
          <cell r="Z32">
            <v>-13.9</v>
          </cell>
          <cell r="AA32">
            <v>-11.9</v>
          </cell>
          <cell r="AB32">
            <v>-5.7</v>
          </cell>
          <cell r="AC32">
            <v>-10.7</v>
          </cell>
          <cell r="AD32">
            <v>-19.899999999999999</v>
          </cell>
          <cell r="AE32">
            <v>-11.9</v>
          </cell>
        </row>
        <row r="33">
          <cell r="S33" t="str">
            <v>2016 1º Sem</v>
          </cell>
          <cell r="T33">
            <v>-6.9</v>
          </cell>
          <cell r="U33">
            <v>-9.8000000000000007</v>
          </cell>
          <cell r="V33">
            <v>-3.4</v>
          </cell>
          <cell r="W33">
            <v>-11.1</v>
          </cell>
          <cell r="X33">
            <v>-14.7</v>
          </cell>
          <cell r="Y33">
            <v>0.2</v>
          </cell>
          <cell r="Z33">
            <v>-17</v>
          </cell>
          <cell r="AA33">
            <v>-16.2</v>
          </cell>
          <cell r="AB33">
            <v>-12.3</v>
          </cell>
          <cell r="AC33">
            <v>-9.3000000000000007</v>
          </cell>
          <cell r="AD33">
            <v>-13.7</v>
          </cell>
          <cell r="AE33">
            <v>-13</v>
          </cell>
        </row>
        <row r="34">
          <cell r="S34" t="str">
            <v>2016 2º Sem</v>
          </cell>
          <cell r="T34">
            <v>-5.6</v>
          </cell>
          <cell r="U34">
            <v>-8.6</v>
          </cell>
          <cell r="V34">
            <v>-2.8</v>
          </cell>
          <cell r="W34">
            <v>-10.7</v>
          </cell>
          <cell r="X34">
            <v>-10.4</v>
          </cell>
          <cell r="Y34">
            <v>-4.3</v>
          </cell>
          <cell r="Z34">
            <v>-14.9</v>
          </cell>
          <cell r="AA34">
            <v>-8.1999999999999993</v>
          </cell>
          <cell r="AB34">
            <v>-7</v>
          </cell>
          <cell r="AC34">
            <v>-8.1</v>
          </cell>
          <cell r="AD34">
            <v>-14.3</v>
          </cell>
          <cell r="AE34">
            <v>-8.4</v>
          </cell>
        </row>
        <row r="35">
          <cell r="S35" t="str">
            <v>2017 1º Sem</v>
          </cell>
          <cell r="T35">
            <v>-0.2</v>
          </cell>
          <cell r="U35">
            <v>-3.5</v>
          </cell>
          <cell r="V35">
            <v>-0.6</v>
          </cell>
          <cell r="W35">
            <v>5.7</v>
          </cell>
          <cell r="X35">
            <v>5.8</v>
          </cell>
          <cell r="Y35">
            <v>-0.9</v>
          </cell>
          <cell r="Z35">
            <v>-3.7</v>
          </cell>
          <cell r="AA35">
            <v>-2.4</v>
          </cell>
          <cell r="AB35">
            <v>-0.9</v>
          </cell>
          <cell r="AC35">
            <v>0.3</v>
          </cell>
          <cell r="AD35">
            <v>-4.4000000000000004</v>
          </cell>
          <cell r="AE35">
            <v>4.5999999999999996</v>
          </cell>
        </row>
        <row r="36">
          <cell r="S36" t="str">
            <v>2017 2º Sem</v>
          </cell>
          <cell r="T36">
            <v>4.2</v>
          </cell>
          <cell r="U36">
            <v>-3.1</v>
          </cell>
          <cell r="V36">
            <v>3.5</v>
          </cell>
          <cell r="W36">
            <v>9.1999999999999993</v>
          </cell>
          <cell r="X36">
            <v>13.1</v>
          </cell>
          <cell r="Y36">
            <v>5.8</v>
          </cell>
          <cell r="Z36">
            <v>-4.5999999999999996</v>
          </cell>
          <cell r="AA36">
            <v>-3.8</v>
          </cell>
          <cell r="AB36">
            <v>4.7</v>
          </cell>
          <cell r="AC36">
            <v>7.6</v>
          </cell>
          <cell r="AD36">
            <v>10</v>
          </cell>
          <cell r="AE36">
            <v>13.6</v>
          </cell>
        </row>
        <row r="37">
          <cell r="S37" t="str">
            <v>2018 1º Sem</v>
          </cell>
          <cell r="T37">
            <v>3</v>
          </cell>
          <cell r="U37">
            <v>-6</v>
          </cell>
          <cell r="V37">
            <v>5.4</v>
          </cell>
          <cell r="W37">
            <v>-2.9</v>
          </cell>
          <cell r="X37">
            <v>0.6</v>
          </cell>
          <cell r="Y37">
            <v>5.7</v>
          </cell>
          <cell r="Z37">
            <v>-8.8000000000000007</v>
          </cell>
          <cell r="AA37">
            <v>-0.3</v>
          </cell>
          <cell r="AB37">
            <v>7.9</v>
          </cell>
          <cell r="AC37">
            <v>5.9</v>
          </cell>
          <cell r="AD37">
            <v>16.5</v>
          </cell>
          <cell r="AE37">
            <v>4.9000000000000004</v>
          </cell>
        </row>
        <row r="38">
          <cell r="S38" t="str">
            <v>2018 2º Sem</v>
          </cell>
          <cell r="T38">
            <v>1.7</v>
          </cell>
          <cell r="U38">
            <v>-3.9</v>
          </cell>
          <cell r="V38">
            <v>2.2999999999999998</v>
          </cell>
          <cell r="W38">
            <v>0.6</v>
          </cell>
          <cell r="X38">
            <v>-3</v>
          </cell>
          <cell r="Y38">
            <v>6</v>
          </cell>
          <cell r="Z38">
            <v>-20.9</v>
          </cell>
          <cell r="AA38">
            <v>0.6</v>
          </cell>
          <cell r="AB38">
            <v>7.4</v>
          </cell>
          <cell r="AC38">
            <v>4.3</v>
          </cell>
          <cell r="AD38">
            <v>13.8</v>
          </cell>
          <cell r="AE38">
            <v>2.2999999999999998</v>
          </cell>
        </row>
        <row r="39">
          <cell r="S39" t="str">
            <v>2019 1º Sem</v>
          </cell>
          <cell r="T39">
            <v>0.6</v>
          </cell>
          <cell r="U39">
            <v>0.5</v>
          </cell>
          <cell r="V39">
            <v>-0.3</v>
          </cell>
          <cell r="W39">
            <v>-0.6</v>
          </cell>
          <cell r="X39">
            <v>-1.1000000000000001</v>
          </cell>
          <cell r="Y39">
            <v>6.2</v>
          </cell>
          <cell r="Z39">
            <v>-27</v>
          </cell>
          <cell r="AA39">
            <v>-0.1</v>
          </cell>
          <cell r="AB39">
            <v>4.4000000000000004</v>
          </cell>
          <cell r="AC39">
            <v>3.2</v>
          </cell>
          <cell r="AD39">
            <v>10.9</v>
          </cell>
          <cell r="AE39">
            <v>3.8</v>
          </cell>
        </row>
        <row r="40">
          <cell r="S40" t="str">
            <v>2019 2º Sem</v>
          </cell>
          <cell r="T40">
            <v>3</v>
          </cell>
          <cell r="U40">
            <v>0.7</v>
          </cell>
          <cell r="V40">
            <v>1</v>
          </cell>
          <cell r="W40">
            <v>0.8</v>
          </cell>
          <cell r="X40">
            <v>8</v>
          </cell>
          <cell r="Y40">
            <v>7.4</v>
          </cell>
          <cell r="Z40">
            <v>-11.9</v>
          </cell>
          <cell r="AA40">
            <v>1.6</v>
          </cell>
          <cell r="AB40">
            <v>7.4</v>
          </cell>
          <cell r="AC40">
            <v>4.5</v>
          </cell>
          <cell r="AD40">
            <v>9.1999999999999993</v>
          </cell>
          <cell r="AE40">
            <v>4.5999999999999996</v>
          </cell>
        </row>
        <row r="41">
          <cell r="S41" t="str">
            <v>2020 1º Sem</v>
          </cell>
          <cell r="T41">
            <v>-3.2</v>
          </cell>
          <cell r="U41">
            <v>-12.3</v>
          </cell>
          <cell r="V41">
            <v>5.4</v>
          </cell>
          <cell r="W41">
            <v>-38.700000000000003</v>
          </cell>
          <cell r="X41">
            <v>-1.4</v>
          </cell>
          <cell r="Y41">
            <v>3.6</v>
          </cell>
          <cell r="Z41">
            <v>-28.8</v>
          </cell>
          <cell r="AA41">
            <v>-22.9</v>
          </cell>
          <cell r="AB41">
            <v>-10.6</v>
          </cell>
          <cell r="AC41">
            <v>-7.7</v>
          </cell>
          <cell r="AD41">
            <v>-22.7</v>
          </cell>
          <cell r="AE41">
            <v>-2</v>
          </cell>
        </row>
        <row r="42">
          <cell r="S42" t="str">
            <v>2020 2º Sem</v>
          </cell>
          <cell r="T42">
            <v>5.0999999999999996</v>
          </cell>
          <cell r="U42">
            <v>-7.2</v>
          </cell>
          <cell r="V42">
            <v>4.2</v>
          </cell>
          <cell r="W42">
            <v>-9.8000000000000007</v>
          </cell>
          <cell r="X42">
            <v>20.7</v>
          </cell>
          <cell r="Y42">
            <v>12.7</v>
          </cell>
          <cell r="Z42">
            <v>-32.700000000000003</v>
          </cell>
          <cell r="AA42">
            <v>-9.6999999999999993</v>
          </cell>
          <cell r="AB42">
            <v>12.9</v>
          </cell>
          <cell r="AC42">
            <v>4.2</v>
          </cell>
          <cell r="AD42">
            <v>-5.3</v>
          </cell>
          <cell r="AE42">
            <v>22.5</v>
          </cell>
        </row>
        <row r="43">
          <cell r="S43" t="str">
            <v>2021 1º Sem</v>
          </cell>
          <cell r="T43">
            <v>6.7</v>
          </cell>
          <cell r="U43">
            <v>4</v>
          </cell>
          <cell r="V43">
            <v>-2.7</v>
          </cell>
          <cell r="W43">
            <v>32.5</v>
          </cell>
          <cell r="X43">
            <v>11</v>
          </cell>
          <cell r="Y43">
            <v>16.2</v>
          </cell>
          <cell r="Z43">
            <v>-22.8</v>
          </cell>
          <cell r="AA43">
            <v>5.9</v>
          </cell>
          <cell r="AB43">
            <v>31.6</v>
          </cell>
          <cell r="AC43">
            <v>12.3</v>
          </cell>
          <cell r="AD43">
            <v>27.5</v>
          </cell>
          <cell r="AE43">
            <v>21.5</v>
          </cell>
        </row>
        <row r="44">
          <cell r="S44" t="str">
            <v>2021 2º Sem</v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</row>
        <row r="45">
          <cell r="S45" t="str">
            <v>2022 1º Sem</v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</row>
        <row r="46">
          <cell r="S46" t="str">
            <v>2022 2º Sem</v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</row>
        <row r="47">
          <cell r="S47" t="str">
            <v>2023 1º Sem</v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</row>
        <row r="48">
          <cell r="S48" t="str">
            <v>2023 2º Sem</v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</row>
        <row r="49">
          <cell r="S49" t="str">
            <v>2024 1º Sem</v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</row>
        <row r="50">
          <cell r="S50" t="str">
            <v>2024 2º Sem</v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</row>
        <row r="51">
          <cell r="S51" t="str">
            <v>2025 1º Sem</v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</row>
        <row r="52">
          <cell r="S52" t="str">
            <v>2025 2º Sem</v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</row>
        <row r="53">
          <cell r="S53" t="str">
            <v>2026 1º Sem</v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</row>
        <row r="54">
          <cell r="S54" t="str">
            <v>2026 2º Sem</v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</row>
        <row r="55">
          <cell r="S55" t="str">
            <v>2027 1º Sem</v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</row>
        <row r="56">
          <cell r="S56" t="str">
            <v>2027 2º Sem</v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</row>
        <row r="57">
          <cell r="S57" t="str">
            <v>2028 1º Sem</v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</row>
        <row r="58">
          <cell r="S58" t="str">
            <v>2028 2º Sem</v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</row>
        <row r="59">
          <cell r="S59" t="str">
            <v>2029 1º Sem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  <cell r="AE59" t="str">
            <v>-</v>
          </cell>
        </row>
        <row r="60">
          <cell r="S60" t="str">
            <v>2029 2º Sem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  <cell r="AE60" t="str">
            <v>-</v>
          </cell>
        </row>
        <row r="61">
          <cell r="S61" t="str">
            <v>2030 1º Sem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  <cell r="AE61" t="str">
            <v>-</v>
          </cell>
        </row>
        <row r="62">
          <cell r="S62" t="str">
            <v>2030 2º Sem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  <cell r="AE62" t="str">
            <v>-</v>
          </cell>
        </row>
        <row r="63">
          <cell r="S63" t="str">
            <v>2031 1º Sem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Y63" t="str">
            <v>-</v>
          </cell>
          <cell r="Z63" t="str">
            <v>-</v>
          </cell>
          <cell r="AA63" t="str">
            <v>-</v>
          </cell>
          <cell r="AB63" t="str">
            <v>-</v>
          </cell>
          <cell r="AC63" t="str">
            <v>-</v>
          </cell>
          <cell r="AD63" t="str">
            <v>-</v>
          </cell>
          <cell r="AE63" t="str">
            <v>-</v>
          </cell>
        </row>
        <row r="64">
          <cell r="S64" t="str">
            <v>2031 2º Sem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-</v>
          </cell>
          <cell r="AC64" t="str">
            <v>-</v>
          </cell>
          <cell r="AD64" t="str">
            <v>-</v>
          </cell>
          <cell r="AE64" t="str">
            <v>-</v>
          </cell>
        </row>
        <row r="65">
          <cell r="S65" t="str">
            <v>2032 1º Sem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-</v>
          </cell>
          <cell r="AC65" t="str">
            <v>-</v>
          </cell>
          <cell r="AD65" t="str">
            <v>-</v>
          </cell>
          <cell r="AE65" t="str">
            <v>-</v>
          </cell>
        </row>
        <row r="66">
          <cell r="S66" t="str">
            <v>2032 2º Sem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 t="str">
            <v>-</v>
          </cell>
          <cell r="Z66" t="str">
            <v>-</v>
          </cell>
          <cell r="AA66" t="str">
            <v>-</v>
          </cell>
          <cell r="AB66" t="str">
            <v>-</v>
          </cell>
          <cell r="AC66" t="str">
            <v>-</v>
          </cell>
          <cell r="AD66" t="str">
            <v>-</v>
          </cell>
          <cell r="AE66" t="str">
            <v>-</v>
          </cell>
        </row>
        <row r="67">
          <cell r="S67" t="str">
            <v>2033 1º Sem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-</v>
          </cell>
          <cell r="AC67" t="str">
            <v>-</v>
          </cell>
          <cell r="AD67" t="str">
            <v>-</v>
          </cell>
          <cell r="AE67" t="str">
            <v>-</v>
          </cell>
        </row>
        <row r="68">
          <cell r="S68" t="str">
            <v>2033 2º Sem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  <cell r="AC68" t="str">
            <v>-</v>
          </cell>
          <cell r="AD68" t="str">
            <v>-</v>
          </cell>
          <cell r="AE68" t="str">
            <v>-</v>
          </cell>
        </row>
        <row r="69">
          <cell r="S69" t="str">
            <v>2034 1º Sem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-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 t="str">
            <v>-</v>
          </cell>
          <cell r="AD69" t="str">
            <v>-</v>
          </cell>
          <cell r="AE69" t="str">
            <v>-</v>
          </cell>
        </row>
        <row r="70">
          <cell r="S70" t="str">
            <v>2034 2º Sem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</row>
        <row r="71">
          <cell r="S71" t="str">
            <v>2035 1º Sem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  <cell r="AC71" t="str">
            <v>-</v>
          </cell>
          <cell r="AD71" t="str">
            <v>-</v>
          </cell>
          <cell r="AE71" t="str">
            <v>-</v>
          </cell>
        </row>
        <row r="72">
          <cell r="S72" t="str">
            <v>2035 2º Sem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</row>
        <row r="73">
          <cell r="S73" t="str">
            <v>2036 1º Sem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  <cell r="AC73" t="str">
            <v>-</v>
          </cell>
          <cell r="AD73" t="str">
            <v>-</v>
          </cell>
          <cell r="AE73" t="str">
            <v>-</v>
          </cell>
        </row>
        <row r="74">
          <cell r="S74" t="str">
            <v>2036 2º Sem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</row>
        <row r="75">
          <cell r="S75" t="str">
            <v>2037 1º Sem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-</v>
          </cell>
          <cell r="AC75" t="str">
            <v>-</v>
          </cell>
          <cell r="AD75" t="str">
            <v>-</v>
          </cell>
          <cell r="AE75" t="str">
            <v>-</v>
          </cell>
        </row>
        <row r="76">
          <cell r="S76" t="str">
            <v>2037 2º Sem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</row>
        <row r="77">
          <cell r="S77" t="str">
            <v>2038 1º Sem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</row>
        <row r="78">
          <cell r="S78" t="str">
            <v>2038 2º Sem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</row>
        <row r="79">
          <cell r="S79" t="str">
            <v>2039 1º Sem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</row>
        <row r="80">
          <cell r="S80" t="str">
            <v>2039 2º Sem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</row>
        <row r="81">
          <cell r="S81" t="str">
            <v>2040 1º Sem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</row>
        <row r="82">
          <cell r="S82" t="str">
            <v>2040 2º Sem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B1:F13"/>
  <sheetViews>
    <sheetView showGridLines="0" tabSelected="1" topLeftCell="A2" zoomScale="75" zoomScaleNormal="75" workbookViewId="0">
      <selection activeCell="E12" sqref="E12"/>
    </sheetView>
  </sheetViews>
  <sheetFormatPr defaultColWidth="8.140625" defaultRowHeight="12.75"/>
  <cols>
    <col min="1" max="1" width="8.140625" style="7" customWidth="1"/>
    <col min="2" max="2" width="43" style="7" customWidth="1"/>
    <col min="3" max="3" width="15.5703125" style="7" customWidth="1"/>
    <col min="4" max="4" width="12.42578125" style="7" customWidth="1"/>
    <col min="5" max="5" width="16" style="7" customWidth="1"/>
    <col min="6" max="6" width="12.7109375" style="7" customWidth="1"/>
    <col min="7" max="8" width="8.140625" style="7"/>
    <col min="9" max="9" width="31" style="7" customWidth="1"/>
    <col min="10" max="13" width="18" style="7" customWidth="1"/>
    <col min="14" max="14" width="25.5703125" style="7" customWidth="1"/>
    <col min="15" max="16384" width="8.140625" style="7"/>
  </cols>
  <sheetData>
    <row r="1" spans="2:6" ht="17.25" hidden="1" customHeight="1">
      <c r="B1" s="7" t="str">
        <f>[4]PMC!$C$8&amp;" "&amp;[4]PMC!$C$10</f>
        <v>Novembro 2021</v>
      </c>
    </row>
    <row r="3" spans="2:6" ht="20.25" customHeight="1">
      <c r="B3" s="104" t="s">
        <v>54</v>
      </c>
      <c r="C3" s="105" t="s">
        <v>3</v>
      </c>
      <c r="D3" s="106"/>
      <c r="E3" s="104" t="s">
        <v>4</v>
      </c>
      <c r="F3" s="104"/>
    </row>
    <row r="4" spans="2:6" ht="37.5">
      <c r="B4" s="104"/>
      <c r="C4" s="55" t="s">
        <v>1</v>
      </c>
      <c r="D4" s="55" t="s">
        <v>55</v>
      </c>
      <c r="E4" s="55" t="s">
        <v>1</v>
      </c>
      <c r="F4" s="55" t="s">
        <v>55</v>
      </c>
    </row>
    <row r="5" spans="2:6" ht="18.75">
      <c r="B5" s="56" t="s">
        <v>108</v>
      </c>
      <c r="C5" s="57">
        <v>0.6</v>
      </c>
      <c r="D5" s="57">
        <v>1.3</v>
      </c>
      <c r="E5" s="57">
        <v>0.5</v>
      </c>
      <c r="F5" s="57">
        <v>0.8</v>
      </c>
    </row>
    <row r="6" spans="2:6" ht="18.75">
      <c r="B6" s="56" t="s">
        <v>109</v>
      </c>
      <c r="C6" s="57">
        <v>-0.1</v>
      </c>
      <c r="D6" s="57">
        <v>0.8</v>
      </c>
      <c r="E6" s="57">
        <v>-0.4</v>
      </c>
      <c r="F6" s="57">
        <v>0.5</v>
      </c>
    </row>
    <row r="7" spans="2:6" ht="18.75">
      <c r="B7" s="56" t="s">
        <v>110</v>
      </c>
      <c r="C7" s="57">
        <v>-4.2</v>
      </c>
      <c r="D7" s="57">
        <v>8.8000000000000007</v>
      </c>
      <c r="E7" s="57">
        <v>-2.9</v>
      </c>
      <c r="F7" s="57">
        <v>11.1</v>
      </c>
    </row>
    <row r="8" spans="2:6" ht="18.75">
      <c r="B8" s="56" t="s">
        <v>111</v>
      </c>
      <c r="C8" s="57">
        <v>1.9</v>
      </c>
      <c r="D8" s="57">
        <v>14.5</v>
      </c>
      <c r="E8" s="57">
        <v>5.3</v>
      </c>
      <c r="F8" s="57">
        <v>18.899999999999999</v>
      </c>
    </row>
    <row r="9" spans="2:6" ht="18.75">
      <c r="B9" s="56" t="s">
        <v>112</v>
      </c>
      <c r="C9" s="57">
        <v>1.9</v>
      </c>
      <c r="D9" s="57">
        <v>14</v>
      </c>
      <c r="E9" s="57">
        <v>5.0999999999999996</v>
      </c>
      <c r="F9" s="57">
        <v>18.2</v>
      </c>
    </row>
    <row r="10" spans="2:6" ht="15" customHeight="1">
      <c r="B10" s="58" t="s">
        <v>79</v>
      </c>
    </row>
    <row r="11" spans="2:6" ht="15.75" customHeight="1">
      <c r="B11" s="103" t="s">
        <v>83</v>
      </c>
    </row>
    <row r="12" spans="2:6" ht="39" customHeight="1"/>
    <row r="13" spans="2:6" ht="39" customHeight="1"/>
  </sheetData>
  <sheetProtection selectLockedCells="1" selectUnlockedCells="1"/>
  <mergeCells count="3">
    <mergeCell ref="B3:B4"/>
    <mergeCell ref="C3:D3"/>
    <mergeCell ref="E3:F3"/>
  </mergeCells>
  <phoneticPr fontId="23" type="noConversion"/>
  <pageMargins left="0.51180555555555551" right="0.51180555555555551" top="0.78749999999999998" bottom="0.78749999999999998" header="0.51180555555555551" footer="0.51180555555555551"/>
  <pageSetup paperSize="9" scale="94" firstPageNumber="0" orientation="landscape" horizontalDpi="4294967294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45"/>
  <sheetViews>
    <sheetView view="pageBreakPreview" topLeftCell="A82" zoomScale="60" zoomScaleNormal="100" workbookViewId="0">
      <selection sqref="A1:N1"/>
    </sheetView>
  </sheetViews>
  <sheetFormatPr defaultRowHeight="12.75"/>
  <cols>
    <col min="1" max="1" width="16.85546875" style="83" customWidth="1"/>
    <col min="2" max="2" width="0.140625" style="83" customWidth="1"/>
    <col min="3" max="14" width="16.42578125" style="83" customWidth="1"/>
    <col min="15" max="15" width="18.140625" style="83" customWidth="1"/>
    <col min="16" max="257" width="9.140625" style="83"/>
    <col min="258" max="258" width="17.140625" style="83" customWidth="1"/>
    <col min="259" max="270" width="16.42578125" style="83" customWidth="1"/>
    <col min="271" max="271" width="18.140625" style="83" customWidth="1"/>
    <col min="272" max="513" width="9.140625" style="83"/>
    <col min="514" max="514" width="17.140625" style="83" customWidth="1"/>
    <col min="515" max="526" width="16.42578125" style="83" customWidth="1"/>
    <col min="527" max="527" width="18.140625" style="83" customWidth="1"/>
    <col min="528" max="769" width="9.140625" style="83"/>
    <col min="770" max="770" width="17.140625" style="83" customWidth="1"/>
    <col min="771" max="782" width="16.42578125" style="83" customWidth="1"/>
    <col min="783" max="783" width="18.140625" style="83" customWidth="1"/>
    <col min="784" max="1025" width="9.140625" style="83"/>
    <col min="1026" max="1026" width="17.140625" style="83" customWidth="1"/>
    <col min="1027" max="1038" width="16.42578125" style="83" customWidth="1"/>
    <col min="1039" max="1039" width="18.140625" style="83" customWidth="1"/>
    <col min="1040" max="1281" width="9.140625" style="83"/>
    <col min="1282" max="1282" width="17.140625" style="83" customWidth="1"/>
    <col min="1283" max="1294" width="16.42578125" style="83" customWidth="1"/>
    <col min="1295" max="1295" width="18.140625" style="83" customWidth="1"/>
    <col min="1296" max="1537" width="9.140625" style="83"/>
    <col min="1538" max="1538" width="17.140625" style="83" customWidth="1"/>
    <col min="1539" max="1550" width="16.42578125" style="83" customWidth="1"/>
    <col min="1551" max="1551" width="18.140625" style="83" customWidth="1"/>
    <col min="1552" max="1793" width="9.140625" style="83"/>
    <col min="1794" max="1794" width="17.140625" style="83" customWidth="1"/>
    <col min="1795" max="1806" width="16.42578125" style="83" customWidth="1"/>
    <col min="1807" max="1807" width="18.140625" style="83" customWidth="1"/>
    <col min="1808" max="2049" width="9.140625" style="83"/>
    <col min="2050" max="2050" width="17.140625" style="83" customWidth="1"/>
    <col min="2051" max="2062" width="16.42578125" style="83" customWidth="1"/>
    <col min="2063" max="2063" width="18.140625" style="83" customWidth="1"/>
    <col min="2064" max="2305" width="9.140625" style="83"/>
    <col min="2306" max="2306" width="17.140625" style="83" customWidth="1"/>
    <col min="2307" max="2318" width="16.42578125" style="83" customWidth="1"/>
    <col min="2319" max="2319" width="18.140625" style="83" customWidth="1"/>
    <col min="2320" max="2561" width="9.140625" style="83"/>
    <col min="2562" max="2562" width="17.140625" style="83" customWidth="1"/>
    <col min="2563" max="2574" width="16.42578125" style="83" customWidth="1"/>
    <col min="2575" max="2575" width="18.140625" style="83" customWidth="1"/>
    <col min="2576" max="2817" width="9.140625" style="83"/>
    <col min="2818" max="2818" width="17.140625" style="83" customWidth="1"/>
    <col min="2819" max="2830" width="16.42578125" style="83" customWidth="1"/>
    <col min="2831" max="2831" width="18.140625" style="83" customWidth="1"/>
    <col min="2832" max="3073" width="9.140625" style="83"/>
    <col min="3074" max="3074" width="17.140625" style="83" customWidth="1"/>
    <col min="3075" max="3086" width="16.42578125" style="83" customWidth="1"/>
    <col min="3087" max="3087" width="18.140625" style="83" customWidth="1"/>
    <col min="3088" max="3329" width="9.140625" style="83"/>
    <col min="3330" max="3330" width="17.140625" style="83" customWidth="1"/>
    <col min="3331" max="3342" width="16.42578125" style="83" customWidth="1"/>
    <col min="3343" max="3343" width="18.140625" style="83" customWidth="1"/>
    <col min="3344" max="3585" width="9.140625" style="83"/>
    <col min="3586" max="3586" width="17.140625" style="83" customWidth="1"/>
    <col min="3587" max="3598" width="16.42578125" style="83" customWidth="1"/>
    <col min="3599" max="3599" width="18.140625" style="83" customWidth="1"/>
    <col min="3600" max="3841" width="9.140625" style="83"/>
    <col min="3842" max="3842" width="17.140625" style="83" customWidth="1"/>
    <col min="3843" max="3854" width="16.42578125" style="83" customWidth="1"/>
    <col min="3855" max="3855" width="18.140625" style="83" customWidth="1"/>
    <col min="3856" max="4097" width="9.140625" style="83"/>
    <col min="4098" max="4098" width="17.140625" style="83" customWidth="1"/>
    <col min="4099" max="4110" width="16.42578125" style="83" customWidth="1"/>
    <col min="4111" max="4111" width="18.140625" style="83" customWidth="1"/>
    <col min="4112" max="4353" width="9.140625" style="83"/>
    <col min="4354" max="4354" width="17.140625" style="83" customWidth="1"/>
    <col min="4355" max="4366" width="16.42578125" style="83" customWidth="1"/>
    <col min="4367" max="4367" width="18.140625" style="83" customWidth="1"/>
    <col min="4368" max="4609" width="9.140625" style="83"/>
    <col min="4610" max="4610" width="17.140625" style="83" customWidth="1"/>
    <col min="4611" max="4622" width="16.42578125" style="83" customWidth="1"/>
    <col min="4623" max="4623" width="18.140625" style="83" customWidth="1"/>
    <col min="4624" max="4865" width="9.140625" style="83"/>
    <col min="4866" max="4866" width="17.140625" style="83" customWidth="1"/>
    <col min="4867" max="4878" width="16.42578125" style="83" customWidth="1"/>
    <col min="4879" max="4879" width="18.140625" style="83" customWidth="1"/>
    <col min="4880" max="5121" width="9.140625" style="83"/>
    <col min="5122" max="5122" width="17.140625" style="83" customWidth="1"/>
    <col min="5123" max="5134" width="16.42578125" style="83" customWidth="1"/>
    <col min="5135" max="5135" width="18.140625" style="83" customWidth="1"/>
    <col min="5136" max="5377" width="9.140625" style="83"/>
    <col min="5378" max="5378" width="17.140625" style="83" customWidth="1"/>
    <col min="5379" max="5390" width="16.42578125" style="83" customWidth="1"/>
    <col min="5391" max="5391" width="18.140625" style="83" customWidth="1"/>
    <col min="5392" max="5633" width="9.140625" style="83"/>
    <col min="5634" max="5634" width="17.140625" style="83" customWidth="1"/>
    <col min="5635" max="5646" width="16.42578125" style="83" customWidth="1"/>
    <col min="5647" max="5647" width="18.140625" style="83" customWidth="1"/>
    <col min="5648" max="5889" width="9.140625" style="83"/>
    <col min="5890" max="5890" width="17.140625" style="83" customWidth="1"/>
    <col min="5891" max="5902" width="16.42578125" style="83" customWidth="1"/>
    <col min="5903" max="5903" width="18.140625" style="83" customWidth="1"/>
    <col min="5904" max="6145" width="9.140625" style="83"/>
    <col min="6146" max="6146" width="17.140625" style="83" customWidth="1"/>
    <col min="6147" max="6158" width="16.42578125" style="83" customWidth="1"/>
    <col min="6159" max="6159" width="18.140625" style="83" customWidth="1"/>
    <col min="6160" max="6401" width="9.140625" style="83"/>
    <col min="6402" max="6402" width="17.140625" style="83" customWidth="1"/>
    <col min="6403" max="6414" width="16.42578125" style="83" customWidth="1"/>
    <col min="6415" max="6415" width="18.140625" style="83" customWidth="1"/>
    <col min="6416" max="6657" width="9.140625" style="83"/>
    <col min="6658" max="6658" width="17.140625" style="83" customWidth="1"/>
    <col min="6659" max="6670" width="16.42578125" style="83" customWidth="1"/>
    <col min="6671" max="6671" width="18.140625" style="83" customWidth="1"/>
    <col min="6672" max="6913" width="9.140625" style="83"/>
    <col min="6914" max="6914" width="17.140625" style="83" customWidth="1"/>
    <col min="6915" max="6926" width="16.42578125" style="83" customWidth="1"/>
    <col min="6927" max="6927" width="18.140625" style="83" customWidth="1"/>
    <col min="6928" max="7169" width="9.140625" style="83"/>
    <col min="7170" max="7170" width="17.140625" style="83" customWidth="1"/>
    <col min="7171" max="7182" width="16.42578125" style="83" customWidth="1"/>
    <col min="7183" max="7183" width="18.140625" style="83" customWidth="1"/>
    <col min="7184" max="7425" width="9.140625" style="83"/>
    <col min="7426" max="7426" width="17.140625" style="83" customWidth="1"/>
    <col min="7427" max="7438" width="16.42578125" style="83" customWidth="1"/>
    <col min="7439" max="7439" width="18.140625" style="83" customWidth="1"/>
    <col min="7440" max="7681" width="9.140625" style="83"/>
    <col min="7682" max="7682" width="17.140625" style="83" customWidth="1"/>
    <col min="7683" max="7694" width="16.42578125" style="83" customWidth="1"/>
    <col min="7695" max="7695" width="18.140625" style="83" customWidth="1"/>
    <col min="7696" max="7937" width="9.140625" style="83"/>
    <col min="7938" max="7938" width="17.140625" style="83" customWidth="1"/>
    <col min="7939" max="7950" width="16.42578125" style="83" customWidth="1"/>
    <col min="7951" max="7951" width="18.140625" style="83" customWidth="1"/>
    <col min="7952" max="8193" width="9.140625" style="83"/>
    <col min="8194" max="8194" width="17.140625" style="83" customWidth="1"/>
    <col min="8195" max="8206" width="16.42578125" style="83" customWidth="1"/>
    <col min="8207" max="8207" width="18.140625" style="83" customWidth="1"/>
    <col min="8208" max="8449" width="9.140625" style="83"/>
    <col min="8450" max="8450" width="17.140625" style="83" customWidth="1"/>
    <col min="8451" max="8462" width="16.42578125" style="83" customWidth="1"/>
    <col min="8463" max="8463" width="18.140625" style="83" customWidth="1"/>
    <col min="8464" max="8705" width="9.140625" style="83"/>
    <col min="8706" max="8706" width="17.140625" style="83" customWidth="1"/>
    <col min="8707" max="8718" width="16.42578125" style="83" customWidth="1"/>
    <col min="8719" max="8719" width="18.140625" style="83" customWidth="1"/>
    <col min="8720" max="8961" width="9.140625" style="83"/>
    <col min="8962" max="8962" width="17.140625" style="83" customWidth="1"/>
    <col min="8963" max="8974" width="16.42578125" style="83" customWidth="1"/>
    <col min="8975" max="8975" width="18.140625" style="83" customWidth="1"/>
    <col min="8976" max="9217" width="9.140625" style="83"/>
    <col min="9218" max="9218" width="17.140625" style="83" customWidth="1"/>
    <col min="9219" max="9230" width="16.42578125" style="83" customWidth="1"/>
    <col min="9231" max="9231" width="18.140625" style="83" customWidth="1"/>
    <col min="9232" max="9473" width="9.140625" style="83"/>
    <col min="9474" max="9474" width="17.140625" style="83" customWidth="1"/>
    <col min="9475" max="9486" width="16.42578125" style="83" customWidth="1"/>
    <col min="9487" max="9487" width="18.140625" style="83" customWidth="1"/>
    <col min="9488" max="9729" width="9.140625" style="83"/>
    <col min="9730" max="9730" width="17.140625" style="83" customWidth="1"/>
    <col min="9731" max="9742" width="16.42578125" style="83" customWidth="1"/>
    <col min="9743" max="9743" width="18.140625" style="83" customWidth="1"/>
    <col min="9744" max="9985" width="9.140625" style="83"/>
    <col min="9986" max="9986" width="17.140625" style="83" customWidth="1"/>
    <col min="9987" max="9998" width="16.42578125" style="83" customWidth="1"/>
    <col min="9999" max="9999" width="18.140625" style="83" customWidth="1"/>
    <col min="10000" max="10241" width="9.140625" style="83"/>
    <col min="10242" max="10242" width="17.140625" style="83" customWidth="1"/>
    <col min="10243" max="10254" width="16.42578125" style="83" customWidth="1"/>
    <col min="10255" max="10255" width="18.140625" style="83" customWidth="1"/>
    <col min="10256" max="10497" width="9.140625" style="83"/>
    <col min="10498" max="10498" width="17.140625" style="83" customWidth="1"/>
    <col min="10499" max="10510" width="16.42578125" style="83" customWidth="1"/>
    <col min="10511" max="10511" width="18.140625" style="83" customWidth="1"/>
    <col min="10512" max="10753" width="9.140625" style="83"/>
    <col min="10754" max="10754" width="17.140625" style="83" customWidth="1"/>
    <col min="10755" max="10766" width="16.42578125" style="83" customWidth="1"/>
    <col min="10767" max="10767" width="18.140625" style="83" customWidth="1"/>
    <col min="10768" max="11009" width="9.140625" style="83"/>
    <col min="11010" max="11010" width="17.140625" style="83" customWidth="1"/>
    <col min="11011" max="11022" width="16.42578125" style="83" customWidth="1"/>
    <col min="11023" max="11023" width="18.140625" style="83" customWidth="1"/>
    <col min="11024" max="11265" width="9.140625" style="83"/>
    <col min="11266" max="11266" width="17.140625" style="83" customWidth="1"/>
    <col min="11267" max="11278" width="16.42578125" style="83" customWidth="1"/>
    <col min="11279" max="11279" width="18.140625" style="83" customWidth="1"/>
    <col min="11280" max="11521" width="9.140625" style="83"/>
    <col min="11522" max="11522" width="17.140625" style="83" customWidth="1"/>
    <col min="11523" max="11534" width="16.42578125" style="83" customWidth="1"/>
    <col min="11535" max="11535" width="18.140625" style="83" customWidth="1"/>
    <col min="11536" max="11777" width="9.140625" style="83"/>
    <col min="11778" max="11778" width="17.140625" style="83" customWidth="1"/>
    <col min="11779" max="11790" width="16.42578125" style="83" customWidth="1"/>
    <col min="11791" max="11791" width="18.140625" style="83" customWidth="1"/>
    <col min="11792" max="12033" width="9.140625" style="83"/>
    <col min="12034" max="12034" width="17.140625" style="83" customWidth="1"/>
    <col min="12035" max="12046" width="16.42578125" style="83" customWidth="1"/>
    <col min="12047" max="12047" width="18.140625" style="83" customWidth="1"/>
    <col min="12048" max="12289" width="9.140625" style="83"/>
    <col min="12290" max="12290" width="17.140625" style="83" customWidth="1"/>
    <col min="12291" max="12302" width="16.42578125" style="83" customWidth="1"/>
    <col min="12303" max="12303" width="18.140625" style="83" customWidth="1"/>
    <col min="12304" max="12545" width="9.140625" style="83"/>
    <col min="12546" max="12546" width="17.140625" style="83" customWidth="1"/>
    <col min="12547" max="12558" width="16.42578125" style="83" customWidth="1"/>
    <col min="12559" max="12559" width="18.140625" style="83" customWidth="1"/>
    <col min="12560" max="12801" width="9.140625" style="83"/>
    <col min="12802" max="12802" width="17.140625" style="83" customWidth="1"/>
    <col min="12803" max="12814" width="16.42578125" style="83" customWidth="1"/>
    <col min="12815" max="12815" width="18.140625" style="83" customWidth="1"/>
    <col min="12816" max="13057" width="9.140625" style="83"/>
    <col min="13058" max="13058" width="17.140625" style="83" customWidth="1"/>
    <col min="13059" max="13070" width="16.42578125" style="83" customWidth="1"/>
    <col min="13071" max="13071" width="18.140625" style="83" customWidth="1"/>
    <col min="13072" max="13313" width="9.140625" style="83"/>
    <col min="13314" max="13314" width="17.140625" style="83" customWidth="1"/>
    <col min="13315" max="13326" width="16.42578125" style="83" customWidth="1"/>
    <col min="13327" max="13327" width="18.140625" style="83" customWidth="1"/>
    <col min="13328" max="13569" width="9.140625" style="83"/>
    <col min="13570" max="13570" width="17.140625" style="83" customWidth="1"/>
    <col min="13571" max="13582" width="16.42578125" style="83" customWidth="1"/>
    <col min="13583" max="13583" width="18.140625" style="83" customWidth="1"/>
    <col min="13584" max="13825" width="9.140625" style="83"/>
    <col min="13826" max="13826" width="17.140625" style="83" customWidth="1"/>
    <col min="13827" max="13838" width="16.42578125" style="83" customWidth="1"/>
    <col min="13839" max="13839" width="18.140625" style="83" customWidth="1"/>
    <col min="13840" max="14081" width="9.140625" style="83"/>
    <col min="14082" max="14082" width="17.140625" style="83" customWidth="1"/>
    <col min="14083" max="14094" width="16.42578125" style="83" customWidth="1"/>
    <col min="14095" max="14095" width="18.140625" style="83" customWidth="1"/>
    <col min="14096" max="14337" width="9.140625" style="83"/>
    <col min="14338" max="14338" width="17.140625" style="83" customWidth="1"/>
    <col min="14339" max="14350" width="16.42578125" style="83" customWidth="1"/>
    <col min="14351" max="14351" width="18.140625" style="83" customWidth="1"/>
    <col min="14352" max="14593" width="9.140625" style="83"/>
    <col min="14594" max="14594" width="17.140625" style="83" customWidth="1"/>
    <col min="14595" max="14606" width="16.42578125" style="83" customWidth="1"/>
    <col min="14607" max="14607" width="18.140625" style="83" customWidth="1"/>
    <col min="14608" max="14849" width="9.140625" style="83"/>
    <col min="14850" max="14850" width="17.140625" style="83" customWidth="1"/>
    <col min="14851" max="14862" width="16.42578125" style="83" customWidth="1"/>
    <col min="14863" max="14863" width="18.140625" style="83" customWidth="1"/>
    <col min="14864" max="15105" width="9.140625" style="83"/>
    <col min="15106" max="15106" width="17.140625" style="83" customWidth="1"/>
    <col min="15107" max="15118" width="16.42578125" style="83" customWidth="1"/>
    <col min="15119" max="15119" width="18.140625" style="83" customWidth="1"/>
    <col min="15120" max="15361" width="9.140625" style="83"/>
    <col min="15362" max="15362" width="17.140625" style="83" customWidth="1"/>
    <col min="15363" max="15374" width="16.42578125" style="83" customWidth="1"/>
    <col min="15375" max="15375" width="18.140625" style="83" customWidth="1"/>
    <col min="15376" max="15617" width="9.140625" style="83"/>
    <col min="15618" max="15618" width="17.140625" style="83" customWidth="1"/>
    <col min="15619" max="15630" width="16.42578125" style="83" customWidth="1"/>
    <col min="15631" max="15631" width="18.140625" style="83" customWidth="1"/>
    <col min="15632" max="15873" width="9.140625" style="83"/>
    <col min="15874" max="15874" width="17.140625" style="83" customWidth="1"/>
    <col min="15875" max="15886" width="16.42578125" style="83" customWidth="1"/>
    <col min="15887" max="15887" width="18.140625" style="83" customWidth="1"/>
    <col min="15888" max="16129" width="9.140625" style="83"/>
    <col min="16130" max="16130" width="17.140625" style="83" customWidth="1"/>
    <col min="16131" max="16142" width="16.42578125" style="83" customWidth="1"/>
    <col min="16143" max="16143" width="18.140625" style="83" customWidth="1"/>
    <col min="16144" max="16384" width="9.140625" style="83"/>
  </cols>
  <sheetData>
    <row r="1" spans="1:15" ht="23.25">
      <c r="A1" s="131" t="s">
        <v>99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5" customFormat="1" ht="2.25" customHeight="1">
      <c r="A2" s="84"/>
      <c r="B2" s="84"/>
      <c r="C2" s="84">
        <v>2</v>
      </c>
      <c r="D2" s="84">
        <v>3</v>
      </c>
      <c r="E2" s="84">
        <v>4</v>
      </c>
      <c r="F2" s="84">
        <v>5</v>
      </c>
      <c r="G2" s="84">
        <v>6</v>
      </c>
      <c r="H2" s="84">
        <v>7</v>
      </c>
      <c r="I2" s="84">
        <v>8</v>
      </c>
      <c r="J2" s="84">
        <v>9</v>
      </c>
      <c r="K2" s="84">
        <v>10</v>
      </c>
      <c r="L2" s="84">
        <v>11</v>
      </c>
      <c r="M2" s="84">
        <v>12</v>
      </c>
      <c r="N2" s="84">
        <v>13</v>
      </c>
    </row>
    <row r="3" spans="1:15" ht="14.25">
      <c r="A3" s="132" t="s">
        <v>85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6" t="s">
        <v>86</v>
      </c>
      <c r="B4" s="87" t="s">
        <v>100</v>
      </c>
      <c r="C4" s="88" t="s">
        <v>87</v>
      </c>
      <c r="D4" s="88" t="s">
        <v>88</v>
      </c>
      <c r="E4" s="88" t="s">
        <v>89</v>
      </c>
      <c r="F4" s="88" t="s">
        <v>90</v>
      </c>
      <c r="G4" s="88" t="s">
        <v>91</v>
      </c>
      <c r="H4" s="88" t="s">
        <v>92</v>
      </c>
      <c r="I4" s="88" t="s">
        <v>93</v>
      </c>
      <c r="J4" s="88" t="s">
        <v>94</v>
      </c>
      <c r="K4" s="88" t="s">
        <v>95</v>
      </c>
      <c r="L4" s="88" t="s">
        <v>96</v>
      </c>
      <c r="M4" s="88" t="s">
        <v>97</v>
      </c>
      <c r="N4" s="89" t="s">
        <v>98</v>
      </c>
      <c r="O4" s="90"/>
    </row>
    <row r="5" spans="1:15" ht="18" customHeight="1">
      <c r="A5" s="100" t="s">
        <v>122</v>
      </c>
      <c r="B5" s="91" t="s">
        <v>123</v>
      </c>
      <c r="C5" s="91">
        <v>-1.5887850467371512</v>
      </c>
      <c r="D5" s="91">
        <v>-10.054347826076103</v>
      </c>
      <c r="E5" s="91">
        <v>1.9801980198047131</v>
      </c>
      <c r="F5" s="92">
        <v>3.342884431673232</v>
      </c>
      <c r="G5" s="91">
        <v>5.3540587219032654</v>
      </c>
      <c r="H5" s="91" t="s">
        <v>107</v>
      </c>
      <c r="I5" s="91" t="s">
        <v>107</v>
      </c>
      <c r="J5" s="91" t="s">
        <v>107</v>
      </c>
      <c r="K5" s="91" t="s">
        <v>107</v>
      </c>
      <c r="L5" s="91" t="s">
        <v>107</v>
      </c>
      <c r="M5" s="91">
        <v>5.1498127339748567</v>
      </c>
      <c r="N5" s="93" t="s">
        <v>107</v>
      </c>
      <c r="O5" s="90"/>
    </row>
    <row r="6" spans="1:15" ht="18" customHeight="1">
      <c r="A6" s="101" t="s">
        <v>124</v>
      </c>
      <c r="B6" s="94" t="s">
        <v>125</v>
      </c>
      <c r="C6" s="94">
        <v>0.26737967927934481</v>
      </c>
      <c r="D6" s="94">
        <v>-6.1965811965880029</v>
      </c>
      <c r="E6" s="94">
        <v>2.7047913446826</v>
      </c>
      <c r="F6" s="95">
        <v>1.6583747926718351</v>
      </c>
      <c r="G6" s="94">
        <v>6.9609507639972312</v>
      </c>
      <c r="H6" s="94" t="s">
        <v>107</v>
      </c>
      <c r="I6" s="94" t="s">
        <v>107</v>
      </c>
      <c r="J6" s="94" t="s">
        <v>107</v>
      </c>
      <c r="K6" s="94" t="s">
        <v>107</v>
      </c>
      <c r="L6" s="94" t="s">
        <v>107</v>
      </c>
      <c r="M6" s="94">
        <v>16.141001855316262</v>
      </c>
      <c r="N6" s="96" t="s">
        <v>107</v>
      </c>
      <c r="O6" s="90"/>
    </row>
    <row r="7" spans="1:15" ht="18" customHeight="1">
      <c r="A7" s="102" t="s">
        <v>126</v>
      </c>
      <c r="B7" s="97" t="s">
        <v>127</v>
      </c>
      <c r="C7" s="97">
        <v>-1.7543859648500248</v>
      </c>
      <c r="D7" s="97">
        <v>-2.7537796976097595</v>
      </c>
      <c r="E7" s="97">
        <v>0.39999999998923119</v>
      </c>
      <c r="F7" s="98">
        <v>2.1868787276473123</v>
      </c>
      <c r="G7" s="97">
        <v>-1.2251148545342816</v>
      </c>
      <c r="H7" s="97" t="s">
        <v>107</v>
      </c>
      <c r="I7" s="97" t="s">
        <v>107</v>
      </c>
      <c r="J7" s="97" t="s">
        <v>107</v>
      </c>
      <c r="K7" s="97" t="s">
        <v>107</v>
      </c>
      <c r="L7" s="97" t="s">
        <v>107</v>
      </c>
      <c r="M7" s="97">
        <v>0.17905102957505026</v>
      </c>
      <c r="N7" s="99" t="s">
        <v>107</v>
      </c>
      <c r="O7" s="90"/>
    </row>
    <row r="8" spans="1:15" ht="18" customHeight="1">
      <c r="A8" s="101" t="s">
        <v>128</v>
      </c>
      <c r="B8" s="94" t="s">
        <v>129</v>
      </c>
      <c r="C8" s="94">
        <v>-2.6956521738986217</v>
      </c>
      <c r="D8" s="94">
        <v>0.76965365582939427</v>
      </c>
      <c r="E8" s="94">
        <v>-1.5527950310151195</v>
      </c>
      <c r="F8" s="95">
        <v>-1.4482259232932337</v>
      </c>
      <c r="G8" s="94">
        <v>-6.2957540261869731</v>
      </c>
      <c r="H8" s="94" t="s">
        <v>107</v>
      </c>
      <c r="I8" s="94" t="s">
        <v>107</v>
      </c>
      <c r="J8" s="94" t="s">
        <v>107</v>
      </c>
      <c r="K8" s="94" t="s">
        <v>107</v>
      </c>
      <c r="L8" s="94" t="s">
        <v>107</v>
      </c>
      <c r="M8" s="94">
        <v>-7.8882497945927614</v>
      </c>
      <c r="N8" s="96" t="s">
        <v>107</v>
      </c>
      <c r="O8" s="90"/>
    </row>
    <row r="9" spans="1:15" ht="18" customHeight="1">
      <c r="A9" s="102" t="s">
        <v>130</v>
      </c>
      <c r="B9" s="97" t="s">
        <v>131</v>
      </c>
      <c r="C9" s="97">
        <v>-0.79575596816189309</v>
      </c>
      <c r="D9" s="97">
        <v>0.78607523860423356</v>
      </c>
      <c r="E9" s="97">
        <v>0.70367474584134282</v>
      </c>
      <c r="F9" s="98">
        <v>3.5569927242668387</v>
      </c>
      <c r="G9" s="97">
        <v>-3.3232628399267217</v>
      </c>
      <c r="H9" s="97" t="s">
        <v>107</v>
      </c>
      <c r="I9" s="97" t="s">
        <v>107</v>
      </c>
      <c r="J9" s="97" t="s">
        <v>107</v>
      </c>
      <c r="K9" s="97" t="s">
        <v>107</v>
      </c>
      <c r="L9" s="97" t="s">
        <v>107</v>
      </c>
      <c r="M9" s="97">
        <v>-14.396551724206075</v>
      </c>
      <c r="N9" s="99" t="s">
        <v>107</v>
      </c>
      <c r="O9" s="90"/>
    </row>
    <row r="10" spans="1:15" ht="18" customHeight="1">
      <c r="A10" s="101" t="s">
        <v>132</v>
      </c>
      <c r="B10" s="94" t="s">
        <v>133</v>
      </c>
      <c r="C10" s="94">
        <v>-2.6049204051839414</v>
      </c>
      <c r="D10" s="94">
        <v>0.96426545664725083</v>
      </c>
      <c r="E10" s="94">
        <v>-1.480484522153791</v>
      </c>
      <c r="F10" s="95">
        <v>1.1100386100309612</v>
      </c>
      <c r="G10" s="94">
        <v>-5.263157894682136</v>
      </c>
      <c r="H10" s="94" t="s">
        <v>107</v>
      </c>
      <c r="I10" s="94" t="s">
        <v>107</v>
      </c>
      <c r="J10" s="94" t="s">
        <v>107</v>
      </c>
      <c r="K10" s="94" t="s">
        <v>107</v>
      </c>
      <c r="L10" s="94" t="s">
        <v>107</v>
      </c>
      <c r="M10" s="94">
        <v>-17.914213624907916</v>
      </c>
      <c r="N10" s="96" t="s">
        <v>107</v>
      </c>
      <c r="O10" s="90"/>
    </row>
    <row r="11" spans="1:15" ht="18" customHeight="1">
      <c r="A11" s="102" t="s">
        <v>134</v>
      </c>
      <c r="B11" s="97" t="s">
        <v>135</v>
      </c>
      <c r="C11" s="97">
        <v>-1.3295346628426796</v>
      </c>
      <c r="D11" s="97">
        <v>5.3172205438014375</v>
      </c>
      <c r="E11" s="97">
        <v>-1.8608414240073756</v>
      </c>
      <c r="F11" s="98">
        <v>-1.6635859519596674</v>
      </c>
      <c r="G11" s="97">
        <v>0</v>
      </c>
      <c r="H11" s="97" t="s">
        <v>107</v>
      </c>
      <c r="I11" s="97" t="s">
        <v>107</v>
      </c>
      <c r="J11" s="97" t="s">
        <v>107</v>
      </c>
      <c r="K11" s="97" t="s">
        <v>107</v>
      </c>
      <c r="L11" s="97" t="s">
        <v>107</v>
      </c>
      <c r="M11" s="97">
        <v>-20.658949242987333</v>
      </c>
      <c r="N11" s="99" t="s">
        <v>107</v>
      </c>
      <c r="O11" s="90"/>
    </row>
    <row r="12" spans="1:15" ht="18" customHeight="1">
      <c r="A12" s="101" t="s">
        <v>136</v>
      </c>
      <c r="B12" s="94" t="s">
        <v>137</v>
      </c>
      <c r="C12" s="94">
        <v>-0.800000000094514</v>
      </c>
      <c r="D12" s="94">
        <v>5.068337129790379</v>
      </c>
      <c r="E12" s="94">
        <v>-1.4296463506520696</v>
      </c>
      <c r="F12" s="95">
        <v>-2.6916802610262081</v>
      </c>
      <c r="G12" s="94">
        <v>1.9047619045989395</v>
      </c>
      <c r="H12" s="94" t="s">
        <v>107</v>
      </c>
      <c r="I12" s="94" t="s">
        <v>107</v>
      </c>
      <c r="J12" s="94" t="s">
        <v>107</v>
      </c>
      <c r="K12" s="94" t="s">
        <v>107</v>
      </c>
      <c r="L12" s="94" t="s">
        <v>107</v>
      </c>
      <c r="M12" s="94">
        <v>-20.607028753943624</v>
      </c>
      <c r="N12" s="96" t="s">
        <v>107</v>
      </c>
      <c r="O12" s="90"/>
    </row>
    <row r="13" spans="1:15" ht="18" customHeight="1">
      <c r="A13" s="102" t="s">
        <v>138</v>
      </c>
      <c r="B13" s="97" t="s">
        <v>139</v>
      </c>
      <c r="C13" s="97">
        <v>-0.26785714299194519</v>
      </c>
      <c r="D13" s="97">
        <v>-5.5524708516563326E-2</v>
      </c>
      <c r="E13" s="97">
        <v>0.71713147404868227</v>
      </c>
      <c r="F13" s="98">
        <v>-6.8741893644396646</v>
      </c>
      <c r="G13" s="97">
        <v>1.860465116121035</v>
      </c>
      <c r="H13" s="97" t="s">
        <v>107</v>
      </c>
      <c r="I13" s="97" t="s">
        <v>107</v>
      </c>
      <c r="J13" s="97" t="s">
        <v>107</v>
      </c>
      <c r="K13" s="97" t="s">
        <v>107</v>
      </c>
      <c r="L13" s="97" t="s">
        <v>107</v>
      </c>
      <c r="M13" s="97">
        <v>-23.771224307465154</v>
      </c>
      <c r="N13" s="99" t="s">
        <v>107</v>
      </c>
      <c r="O13" s="90"/>
    </row>
    <row r="14" spans="1:15" ht="18" customHeight="1">
      <c r="A14" s="101" t="s">
        <v>140</v>
      </c>
      <c r="B14" s="94" t="s">
        <v>141</v>
      </c>
      <c r="C14" s="94">
        <v>2.0554066131193593</v>
      </c>
      <c r="D14" s="94">
        <v>8.9470812875672934</v>
      </c>
      <c r="E14" s="94">
        <v>0.78864353310197366</v>
      </c>
      <c r="F14" s="95">
        <v>3.8941954445124827</v>
      </c>
      <c r="G14" s="94">
        <v>0.62499999982299492</v>
      </c>
      <c r="H14" s="94" t="s">
        <v>107</v>
      </c>
      <c r="I14" s="94" t="s">
        <v>107</v>
      </c>
      <c r="J14" s="94" t="s">
        <v>107</v>
      </c>
      <c r="K14" s="94" t="s">
        <v>107</v>
      </c>
      <c r="L14" s="94" t="s">
        <v>107</v>
      </c>
      <c r="M14" s="94">
        <v>-17.39518287243218</v>
      </c>
      <c r="N14" s="96" t="s">
        <v>107</v>
      </c>
      <c r="O14" s="90"/>
    </row>
    <row r="15" spans="1:15" ht="18" customHeight="1">
      <c r="A15" s="102" t="s">
        <v>142</v>
      </c>
      <c r="B15" s="97" t="s">
        <v>143</v>
      </c>
      <c r="C15" s="97">
        <v>-0.44563279855810434</v>
      </c>
      <c r="D15" s="97">
        <v>10.027855153220532</v>
      </c>
      <c r="E15" s="97">
        <v>-3.3385093166999003</v>
      </c>
      <c r="F15" s="98">
        <v>0.54644808744253037</v>
      </c>
      <c r="G15" s="97">
        <v>-0.62499999982416066</v>
      </c>
      <c r="H15" s="97" t="s">
        <v>107</v>
      </c>
      <c r="I15" s="97" t="s">
        <v>107</v>
      </c>
      <c r="J15" s="97" t="s">
        <v>107</v>
      </c>
      <c r="K15" s="97" t="s">
        <v>107</v>
      </c>
      <c r="L15" s="97" t="s">
        <v>107</v>
      </c>
      <c r="M15" s="97">
        <v>-4.8338368579667108</v>
      </c>
      <c r="N15" s="99" t="s">
        <v>107</v>
      </c>
      <c r="O15" s="90"/>
    </row>
    <row r="16" spans="1:15" ht="18" customHeight="1">
      <c r="A16" s="101" t="s">
        <v>144</v>
      </c>
      <c r="B16" s="94" t="s">
        <v>145</v>
      </c>
      <c r="C16" s="94">
        <v>-2.9717682021453085</v>
      </c>
      <c r="D16" s="94">
        <v>4.6629213482673126</v>
      </c>
      <c r="E16" s="94">
        <v>-5.1912568305708007</v>
      </c>
      <c r="F16" s="95">
        <v>-0.57279236275800116</v>
      </c>
      <c r="G16" s="94">
        <v>-5.7870370369792701</v>
      </c>
      <c r="H16" s="94" t="s">
        <v>107</v>
      </c>
      <c r="I16" s="94" t="s">
        <v>107</v>
      </c>
      <c r="J16" s="94" t="s">
        <v>107</v>
      </c>
      <c r="K16" s="94" t="s">
        <v>107</v>
      </c>
      <c r="L16" s="94" t="s">
        <v>107</v>
      </c>
      <c r="M16" s="94">
        <v>-12.397540983676913</v>
      </c>
      <c r="N16" s="96" t="s">
        <v>107</v>
      </c>
      <c r="O16" s="90"/>
    </row>
    <row r="17" spans="1:15" ht="18" customHeight="1">
      <c r="A17" s="102" t="s">
        <v>146</v>
      </c>
      <c r="B17" s="97" t="s">
        <v>147</v>
      </c>
      <c r="C17" s="97">
        <v>-3.0798845043987444</v>
      </c>
      <c r="D17" s="97">
        <v>-5.3356282271659676</v>
      </c>
      <c r="E17" s="97">
        <v>-4.8639736190548959</v>
      </c>
      <c r="F17" s="98">
        <v>2.2556390978034857</v>
      </c>
      <c r="G17" s="97">
        <v>-6.8852459017329393</v>
      </c>
      <c r="H17" s="97" t="s">
        <v>107</v>
      </c>
      <c r="I17" s="97" t="s">
        <v>107</v>
      </c>
      <c r="J17" s="97" t="s">
        <v>107</v>
      </c>
      <c r="K17" s="97" t="s">
        <v>107</v>
      </c>
      <c r="L17" s="97" t="s">
        <v>107</v>
      </c>
      <c r="M17" s="97">
        <v>-5.2749719417922609</v>
      </c>
      <c r="N17" s="99" t="s">
        <v>107</v>
      </c>
      <c r="O17" s="90"/>
    </row>
    <row r="18" spans="1:15" ht="18" customHeight="1">
      <c r="A18" s="101" t="s">
        <v>148</v>
      </c>
      <c r="B18" s="94" t="s">
        <v>149</v>
      </c>
      <c r="C18" s="94">
        <v>-7.7060931898808249</v>
      </c>
      <c r="D18" s="94">
        <v>-7.3170731706947318</v>
      </c>
      <c r="E18" s="94">
        <v>-7.4809160306096523</v>
      </c>
      <c r="F18" s="95">
        <v>-2.6823134953403827</v>
      </c>
      <c r="G18" s="94">
        <v>-16.043613707125161</v>
      </c>
      <c r="H18" s="94" t="s">
        <v>107</v>
      </c>
      <c r="I18" s="94" t="s">
        <v>107</v>
      </c>
      <c r="J18" s="94" t="s">
        <v>107</v>
      </c>
      <c r="K18" s="94" t="s">
        <v>107</v>
      </c>
      <c r="L18" s="94" t="s">
        <v>107</v>
      </c>
      <c r="M18" s="94">
        <v>-20.120724346157349</v>
      </c>
      <c r="N18" s="96" t="s">
        <v>107</v>
      </c>
      <c r="O18" s="90"/>
    </row>
    <row r="19" spans="1:15" ht="18" customHeight="1">
      <c r="A19" s="102" t="s">
        <v>150</v>
      </c>
      <c r="B19" s="97" t="s">
        <v>151</v>
      </c>
      <c r="C19" s="97">
        <v>-5.9982094896615763</v>
      </c>
      <c r="D19" s="97">
        <v>-1.7222222222348815</v>
      </c>
      <c r="E19" s="97">
        <v>-7.5949367088742115</v>
      </c>
      <c r="F19" s="98">
        <v>-8.2172701950189229</v>
      </c>
      <c r="G19" s="97">
        <v>-7.9147640789083429</v>
      </c>
      <c r="H19" s="97" t="s">
        <v>107</v>
      </c>
      <c r="I19" s="97" t="s">
        <v>107</v>
      </c>
      <c r="J19" s="97" t="s">
        <v>107</v>
      </c>
      <c r="K19" s="97" t="s">
        <v>107</v>
      </c>
      <c r="L19" s="97" t="s">
        <v>107</v>
      </c>
      <c r="M19" s="97">
        <v>-8.4407971863910589</v>
      </c>
      <c r="N19" s="99" t="s">
        <v>107</v>
      </c>
      <c r="O19" s="90"/>
    </row>
    <row r="20" spans="1:15" ht="18" customHeight="1">
      <c r="A20" s="101" t="s">
        <v>152</v>
      </c>
      <c r="B20" s="94" t="s">
        <v>153</v>
      </c>
      <c r="C20" s="94">
        <v>-5.0788091068900361</v>
      </c>
      <c r="D20" s="94">
        <v>-5.3079619429622582</v>
      </c>
      <c r="E20" s="94">
        <v>-5.5555555556188292</v>
      </c>
      <c r="F20" s="95">
        <v>-6.5063649222369175</v>
      </c>
      <c r="G20" s="94">
        <v>-1.2422360248629971</v>
      </c>
      <c r="H20" s="94" t="s">
        <v>107</v>
      </c>
      <c r="I20" s="94" t="s">
        <v>107</v>
      </c>
      <c r="J20" s="94" t="s">
        <v>107</v>
      </c>
      <c r="K20" s="94" t="s">
        <v>107</v>
      </c>
      <c r="L20" s="94" t="s">
        <v>107</v>
      </c>
      <c r="M20" s="94">
        <v>-13.606911447040272</v>
      </c>
      <c r="N20" s="96" t="s">
        <v>107</v>
      </c>
      <c r="O20" s="90"/>
    </row>
    <row r="21" spans="1:15" ht="18" customHeight="1">
      <c r="A21" s="102" t="s">
        <v>154</v>
      </c>
      <c r="B21" s="97" t="s">
        <v>155</v>
      </c>
      <c r="C21" s="97">
        <v>-2.864816472757703</v>
      </c>
      <c r="D21" s="97">
        <v>-6.075949367058719</v>
      </c>
      <c r="E21" s="97">
        <v>-3.9357429719252712</v>
      </c>
      <c r="F21" s="98">
        <v>-2.5621118011753263</v>
      </c>
      <c r="G21" s="97">
        <v>6.2893081759963554</v>
      </c>
      <c r="H21" s="97" t="s">
        <v>107</v>
      </c>
      <c r="I21" s="97" t="s">
        <v>107</v>
      </c>
      <c r="J21" s="97" t="s">
        <v>107</v>
      </c>
      <c r="K21" s="97" t="s">
        <v>107</v>
      </c>
      <c r="L21" s="97" t="s">
        <v>107</v>
      </c>
      <c r="M21" s="97">
        <v>-3.9153439154083203</v>
      </c>
      <c r="N21" s="99" t="s">
        <v>107</v>
      </c>
      <c r="O21" s="90"/>
    </row>
    <row r="22" spans="1:15" ht="18" customHeight="1">
      <c r="A22" s="101" t="s">
        <v>156</v>
      </c>
      <c r="B22" s="94" t="s">
        <v>157</v>
      </c>
      <c r="C22" s="94">
        <v>1.7611026034309418</v>
      </c>
      <c r="D22" s="94">
        <v>0.16103059587497803</v>
      </c>
      <c r="E22" s="94">
        <v>-8.0679907199510126E-11</v>
      </c>
      <c r="F22" s="95">
        <v>-0.52808449352194087</v>
      </c>
      <c r="G22" s="94">
        <v>16.093366093213035</v>
      </c>
      <c r="H22" s="94" t="s">
        <v>107</v>
      </c>
      <c r="I22" s="94" t="s">
        <v>107</v>
      </c>
      <c r="J22" s="94" t="s">
        <v>107</v>
      </c>
      <c r="K22" s="94" t="s">
        <v>107</v>
      </c>
      <c r="L22" s="94" t="s">
        <v>107</v>
      </c>
      <c r="M22" s="94">
        <v>10.409356725265129</v>
      </c>
      <c r="N22" s="96" t="s">
        <v>107</v>
      </c>
      <c r="O22" s="90"/>
    </row>
    <row r="23" spans="1:15" ht="18" customHeight="1">
      <c r="A23" s="102" t="s">
        <v>158</v>
      </c>
      <c r="B23" s="97" t="s">
        <v>159</v>
      </c>
      <c r="C23" s="97">
        <v>5.5610724925634125</v>
      </c>
      <c r="D23" s="97">
        <v>5.4545454544439487</v>
      </c>
      <c r="E23" s="97">
        <v>3.9861351820048352</v>
      </c>
      <c r="F23" s="98">
        <v>-2.0220588235406733</v>
      </c>
      <c r="G23" s="97">
        <v>17.781690140791827</v>
      </c>
      <c r="H23" s="97">
        <v>5.7142857143497983</v>
      </c>
      <c r="I23" s="97">
        <v>-7.8343592613166706</v>
      </c>
      <c r="J23" s="97">
        <v>13.35740072251399</v>
      </c>
      <c r="K23" s="97">
        <v>17.252931323619226</v>
      </c>
      <c r="L23" s="97">
        <v>5.636743214982376</v>
      </c>
      <c r="M23" s="97">
        <v>3.7914691944020307</v>
      </c>
      <c r="N23" s="99">
        <v>-8.8111888112295755</v>
      </c>
      <c r="O23" s="90"/>
    </row>
    <row r="24" spans="1:15" ht="18" customHeight="1">
      <c r="A24" s="101" t="s">
        <v>160</v>
      </c>
      <c r="B24" s="94" t="s">
        <v>161</v>
      </c>
      <c r="C24" s="94">
        <v>10.582524271823758</v>
      </c>
      <c r="D24" s="94">
        <v>10.35087719299419</v>
      </c>
      <c r="E24" s="94">
        <v>5.2805280529099052</v>
      </c>
      <c r="F24" s="95">
        <v>3.2730404822352455</v>
      </c>
      <c r="G24" s="94">
        <v>34.693877550966576</v>
      </c>
      <c r="H24" s="94">
        <v>15.952890792246578</v>
      </c>
      <c r="I24" s="94">
        <v>4.8841059602708459</v>
      </c>
      <c r="J24" s="94">
        <v>37.549407114801902</v>
      </c>
      <c r="K24" s="94">
        <v>21.061093247531936</v>
      </c>
      <c r="L24" s="94">
        <v>15.441176470576345</v>
      </c>
      <c r="M24" s="94">
        <v>22.418136020282596</v>
      </c>
      <c r="N24" s="96">
        <v>6.8939955523013463</v>
      </c>
      <c r="O24" s="90"/>
    </row>
    <row r="25" spans="1:15" ht="18" customHeight="1">
      <c r="A25" s="102" t="s">
        <v>162</v>
      </c>
      <c r="B25" s="97" t="s">
        <v>163</v>
      </c>
      <c r="C25" s="97">
        <v>11.809523809460053</v>
      </c>
      <c r="D25" s="97">
        <v>5.935556811793985</v>
      </c>
      <c r="E25" s="97">
        <v>6.8493150685062787</v>
      </c>
      <c r="F25" s="98">
        <v>18.664643399113668</v>
      </c>
      <c r="G25" s="97">
        <v>35.537190082411627</v>
      </c>
      <c r="H25" s="97">
        <v>10.739614995088843</v>
      </c>
      <c r="I25" s="97">
        <v>2.1621621621271681</v>
      </c>
      <c r="J25" s="97">
        <v>32.720588235435464</v>
      </c>
      <c r="K25" s="97">
        <v>21.407185628773995</v>
      </c>
      <c r="L25" s="97">
        <v>14.87179487170167</v>
      </c>
      <c r="M25" s="97">
        <v>24.839948783582464</v>
      </c>
      <c r="N25" s="99">
        <v>5.0847457627205328</v>
      </c>
      <c r="O25" s="90"/>
    </row>
    <row r="26" spans="1:15" ht="18" customHeight="1">
      <c r="A26" s="101" t="s">
        <v>164</v>
      </c>
      <c r="B26" s="94" t="s">
        <v>165</v>
      </c>
      <c r="C26" s="94">
        <v>9.4095940959917357</v>
      </c>
      <c r="D26" s="94">
        <v>2.4854574298979415</v>
      </c>
      <c r="E26" s="94">
        <v>7.0422535211306814</v>
      </c>
      <c r="F26" s="95">
        <v>3.479576399452311</v>
      </c>
      <c r="G26" s="94">
        <v>30.503144654170057</v>
      </c>
      <c r="H26" s="94">
        <v>7.3194856578249645</v>
      </c>
      <c r="I26" s="94">
        <v>-3.0848329048368206</v>
      </c>
      <c r="J26" s="94">
        <v>12.37458193986598</v>
      </c>
      <c r="K26" s="94">
        <v>15.406562054361551</v>
      </c>
      <c r="L26" s="94">
        <v>12.684365781842445</v>
      </c>
      <c r="M26" s="94">
        <v>26.874999999929837</v>
      </c>
      <c r="N26" s="96">
        <v>7.6433121019124028</v>
      </c>
      <c r="O26" s="90"/>
    </row>
    <row r="27" spans="1:15" ht="18" customHeight="1">
      <c r="A27" s="102" t="s">
        <v>166</v>
      </c>
      <c r="B27" s="97" t="s">
        <v>167</v>
      </c>
      <c r="C27" s="97">
        <v>8.7557603686753573</v>
      </c>
      <c r="D27" s="97">
        <v>2.6415094339693912</v>
      </c>
      <c r="E27" s="97">
        <v>9.9498327758986029</v>
      </c>
      <c r="F27" s="98">
        <v>1.1952191234202436</v>
      </c>
      <c r="G27" s="97">
        <v>19.822485207028006</v>
      </c>
      <c r="H27" s="97">
        <v>1.7458777884455712</v>
      </c>
      <c r="I27" s="97">
        <v>-3.9558417664475876</v>
      </c>
      <c r="J27" s="97">
        <v>-4.2492917846673528</v>
      </c>
      <c r="K27" s="97">
        <v>12.208504801147345</v>
      </c>
      <c r="L27" s="97">
        <v>8.3570750236906743</v>
      </c>
      <c r="M27" s="97">
        <v>12.555066079345622</v>
      </c>
      <c r="N27" s="99">
        <v>-0.61266167466758059</v>
      </c>
      <c r="O27" s="90"/>
    </row>
    <row r="28" spans="1:15" ht="18" customHeight="1">
      <c r="A28" s="101" t="s">
        <v>168</v>
      </c>
      <c r="B28" s="94" t="s">
        <v>169</v>
      </c>
      <c r="C28" s="94">
        <v>9.1798344619856707</v>
      </c>
      <c r="D28" s="94">
        <v>1.5541264737110483</v>
      </c>
      <c r="E28" s="94">
        <v>9.6541786743912219</v>
      </c>
      <c r="F28" s="95">
        <v>3.2335907335951264</v>
      </c>
      <c r="G28" s="94">
        <v>22.962962962980615</v>
      </c>
      <c r="H28" s="94">
        <v>2.8156221616493449</v>
      </c>
      <c r="I28" s="94">
        <v>3.5552193646182229</v>
      </c>
      <c r="J28" s="94">
        <v>-10.775862068892405</v>
      </c>
      <c r="K28" s="94">
        <v>13.216266173644197</v>
      </c>
      <c r="L28" s="94">
        <v>10.106820049292132</v>
      </c>
      <c r="M28" s="94">
        <v>17.902542372908069</v>
      </c>
      <c r="N28" s="96">
        <v>4.8409405255396498</v>
      </c>
      <c r="O28" s="90"/>
    </row>
    <row r="29" spans="1:15" ht="18" customHeight="1">
      <c r="A29" s="102" t="s">
        <v>170</v>
      </c>
      <c r="B29" s="97" t="s">
        <v>171</v>
      </c>
      <c r="C29" s="97">
        <v>4.2333019756092494</v>
      </c>
      <c r="D29" s="97">
        <v>-3.5632183906985304</v>
      </c>
      <c r="E29" s="97">
        <v>3.6666666666234526</v>
      </c>
      <c r="F29" s="98">
        <v>2.0637898686796552</v>
      </c>
      <c r="G29" s="97">
        <v>18.236173393221478</v>
      </c>
      <c r="H29" s="97">
        <v>0.60060060051856379</v>
      </c>
      <c r="I29" s="97">
        <v>1.2143290831617026</v>
      </c>
      <c r="J29" s="97">
        <v>5.7324840762324358</v>
      </c>
      <c r="K29" s="97">
        <v>8.2857142855831345</v>
      </c>
      <c r="L29" s="97">
        <v>4.2490118577511504</v>
      </c>
      <c r="M29" s="97">
        <v>5.3652968037006588</v>
      </c>
      <c r="N29" s="99">
        <v>-1.4570552147074256</v>
      </c>
      <c r="O29" s="90"/>
    </row>
    <row r="30" spans="1:15" ht="18" customHeight="1">
      <c r="A30" s="101" t="s">
        <v>172</v>
      </c>
      <c r="B30" s="94" t="s">
        <v>173</v>
      </c>
      <c r="C30" s="94">
        <v>5.5311676909014729</v>
      </c>
      <c r="D30" s="94">
        <v>-9.2739798622459517</v>
      </c>
      <c r="E30" s="94">
        <v>4.1536050156684823</v>
      </c>
      <c r="F30" s="95">
        <v>7.7564637197823139</v>
      </c>
      <c r="G30" s="94">
        <v>20.798898071686047</v>
      </c>
      <c r="H30" s="94">
        <v>3.5087719298374287</v>
      </c>
      <c r="I30" s="94">
        <v>1.8942383582969402</v>
      </c>
      <c r="J30" s="94">
        <v>51.149425287120522</v>
      </c>
      <c r="K30" s="94">
        <v>18.326693227066858</v>
      </c>
      <c r="L30" s="94">
        <v>3.730664240177739</v>
      </c>
      <c r="M30" s="94">
        <v>2.674897119306463</v>
      </c>
      <c r="N30" s="96">
        <v>-6.8654646324770692</v>
      </c>
      <c r="O30" s="90"/>
    </row>
    <row r="31" spans="1:15" ht="18" customHeight="1">
      <c r="A31" s="102" t="s">
        <v>174</v>
      </c>
      <c r="B31" s="97" t="s">
        <v>175</v>
      </c>
      <c r="C31" s="97">
        <v>3.9182282794281376</v>
      </c>
      <c r="D31" s="97">
        <v>-6.6702241195359502</v>
      </c>
      <c r="E31" s="97">
        <v>2.3237179487108905</v>
      </c>
      <c r="F31" s="98">
        <v>-2.5575447570541976</v>
      </c>
      <c r="G31" s="97">
        <v>19.756097561116537</v>
      </c>
      <c r="H31" s="97">
        <v>5.3064958827704123</v>
      </c>
      <c r="I31" s="97">
        <v>-2.2045855379719481</v>
      </c>
      <c r="J31" s="97">
        <v>52.354570637320961</v>
      </c>
      <c r="K31" s="97">
        <v>11.590628853203121</v>
      </c>
      <c r="L31" s="97">
        <v>2.3214285714199923</v>
      </c>
      <c r="M31" s="97">
        <v>1.0256410256202608</v>
      </c>
      <c r="N31" s="99">
        <v>-6.3113604487687986</v>
      </c>
      <c r="O31" s="90"/>
    </row>
    <row r="32" spans="1:15" ht="18" customHeight="1">
      <c r="A32" s="101" t="s">
        <v>176</v>
      </c>
      <c r="B32" s="94" t="s">
        <v>177</v>
      </c>
      <c r="C32" s="94">
        <v>5.6492411466649628</v>
      </c>
      <c r="D32" s="94">
        <v>-8.2043343652856038</v>
      </c>
      <c r="E32" s="94">
        <v>4.0247678019096345</v>
      </c>
      <c r="F32" s="95">
        <v>8.7719298245532364</v>
      </c>
      <c r="G32" s="94">
        <v>16.626506024190956</v>
      </c>
      <c r="H32" s="94">
        <v>8.0184331797356521</v>
      </c>
      <c r="I32" s="94">
        <v>2.7409372237405583</v>
      </c>
      <c r="J32" s="94">
        <v>63.690476190609637</v>
      </c>
      <c r="K32" s="94">
        <v>15.080346106282217</v>
      </c>
      <c r="L32" s="94">
        <v>3.1413612565153182</v>
      </c>
      <c r="M32" s="94">
        <v>0.49261083752558665</v>
      </c>
      <c r="N32" s="96">
        <v>-8.2182774490630059</v>
      </c>
      <c r="O32" s="90"/>
    </row>
    <row r="33" spans="1:15" ht="18" customHeight="1">
      <c r="A33" s="102" t="s">
        <v>178</v>
      </c>
      <c r="B33" s="97" t="s">
        <v>179</v>
      </c>
      <c r="C33" s="97">
        <v>4.5762711863968519</v>
      </c>
      <c r="D33" s="97">
        <v>-8.1932773108809087</v>
      </c>
      <c r="E33" s="97">
        <v>2.5095057034579815</v>
      </c>
      <c r="F33" s="98">
        <v>10.314960629923942</v>
      </c>
      <c r="G33" s="97">
        <v>11.975308642077319</v>
      </c>
      <c r="H33" s="97">
        <v>8.7702573880662946</v>
      </c>
      <c r="I33" s="97">
        <v>4.2145593870999143</v>
      </c>
      <c r="J33" s="97">
        <v>60.355029585875577</v>
      </c>
      <c r="K33" s="97">
        <v>16.503667481690588</v>
      </c>
      <c r="L33" s="97">
        <v>1.8404907975466012</v>
      </c>
      <c r="M33" s="97">
        <v>-1.4677103717896101</v>
      </c>
      <c r="N33" s="99">
        <v>-7.87671232870456</v>
      </c>
      <c r="O33" s="90"/>
    </row>
    <row r="34" spans="1:15" ht="18" customHeight="1">
      <c r="A34" s="101" t="s">
        <v>180</v>
      </c>
      <c r="B34" s="94" t="s">
        <v>181</v>
      </c>
      <c r="C34" s="94">
        <v>4.962095106852904</v>
      </c>
      <c r="D34" s="94">
        <v>-7.9155672823412075</v>
      </c>
      <c r="E34" s="94">
        <v>2.0367936924856167</v>
      </c>
      <c r="F34" s="95">
        <v>8.2748948106427189</v>
      </c>
      <c r="G34" s="94">
        <v>11.359724612796818</v>
      </c>
      <c r="H34" s="94">
        <v>9.5406360423949899</v>
      </c>
      <c r="I34" s="94">
        <v>-0.43827611394476884</v>
      </c>
      <c r="J34" s="94">
        <v>80.917874396063098</v>
      </c>
      <c r="K34" s="94">
        <v>16.326530612320745</v>
      </c>
      <c r="L34" s="94">
        <v>3.43283582094005</v>
      </c>
      <c r="M34" s="94">
        <v>1.7070979334595782</v>
      </c>
      <c r="N34" s="96">
        <v>-5.01319261208093</v>
      </c>
      <c r="O34" s="90"/>
    </row>
    <row r="35" spans="1:15" ht="18" customHeight="1">
      <c r="A35" s="102" t="s">
        <v>182</v>
      </c>
      <c r="B35" s="97" t="s">
        <v>183</v>
      </c>
      <c r="C35" s="97">
        <v>6.407942238224984</v>
      </c>
      <c r="D35" s="97">
        <v>-7.6877234803586987</v>
      </c>
      <c r="E35" s="97">
        <v>6.028938906771808</v>
      </c>
      <c r="F35" s="98">
        <v>7.2610294117520846</v>
      </c>
      <c r="G35" s="97">
        <v>11.125158027821413</v>
      </c>
      <c r="H35" s="97">
        <v>6.9651741293303093</v>
      </c>
      <c r="I35" s="97">
        <v>-0.53989202158696292</v>
      </c>
      <c r="J35" s="97">
        <v>74.999999999999972</v>
      </c>
      <c r="K35" s="97">
        <v>19.393139841792784</v>
      </c>
      <c r="L35" s="97">
        <v>3.8862559241312544</v>
      </c>
      <c r="M35" s="97">
        <v>0.32502708554087434</v>
      </c>
      <c r="N35" s="99">
        <v>-2.334630350120448</v>
      </c>
      <c r="O35" s="90"/>
    </row>
    <row r="36" spans="1:15" ht="18" customHeight="1">
      <c r="A36" s="101" t="s">
        <v>184</v>
      </c>
      <c r="B36" s="94" t="s">
        <v>185</v>
      </c>
      <c r="C36" s="94">
        <v>5.1580698835959282</v>
      </c>
      <c r="D36" s="94">
        <v>-10.105140186908535</v>
      </c>
      <c r="E36" s="94">
        <v>8.6531226486303616</v>
      </c>
      <c r="F36" s="95">
        <v>-1.2383900928569336</v>
      </c>
      <c r="G36" s="94">
        <v>6.8415051312258557</v>
      </c>
      <c r="H36" s="94">
        <v>3.0330062443669759</v>
      </c>
      <c r="I36" s="94">
        <v>1.9364833462905962</v>
      </c>
      <c r="J36" s="94">
        <v>23.384030418432999</v>
      </c>
      <c r="K36" s="94">
        <v>11.111111111111116</v>
      </c>
      <c r="L36" s="94">
        <v>3.3333333332818516</v>
      </c>
      <c r="M36" s="94">
        <v>0.70140280553760981</v>
      </c>
      <c r="N36" s="96">
        <v>-3.8719285181493479</v>
      </c>
      <c r="O36" s="90"/>
    </row>
    <row r="37" spans="1:15" ht="18" customHeight="1">
      <c r="A37" s="102" t="s">
        <v>186</v>
      </c>
      <c r="B37" s="97" t="s">
        <v>187</v>
      </c>
      <c r="C37" s="97">
        <v>5.7377049181158934</v>
      </c>
      <c r="D37" s="97">
        <v>-12.178387650154132</v>
      </c>
      <c r="E37" s="97">
        <v>7.9091620986725175</v>
      </c>
      <c r="F37" s="98">
        <v>3.41207349082151</v>
      </c>
      <c r="G37" s="97">
        <v>9.3686354377649383</v>
      </c>
      <c r="H37" s="97">
        <v>3.3014769765541185</v>
      </c>
      <c r="I37" s="97">
        <v>4.3282236250010486</v>
      </c>
      <c r="J37" s="97">
        <v>33.454545454435447</v>
      </c>
      <c r="K37" s="97">
        <v>16.022099447504278</v>
      </c>
      <c r="L37" s="97">
        <v>5.2356020943252979</v>
      </c>
      <c r="M37" s="97">
        <v>4.3654822335753574</v>
      </c>
      <c r="N37" s="99">
        <v>4.1167664670482607</v>
      </c>
      <c r="O37" s="90"/>
    </row>
    <row r="38" spans="1:15" ht="18" customHeight="1">
      <c r="A38" s="101" t="s">
        <v>188</v>
      </c>
      <c r="B38" s="94" t="s">
        <v>189</v>
      </c>
      <c r="C38" s="94">
        <v>4.3096568235813315</v>
      </c>
      <c r="D38" s="94">
        <v>-8.2068577852732805</v>
      </c>
      <c r="E38" s="94">
        <v>6.2499999999687361</v>
      </c>
      <c r="F38" s="95">
        <v>-1.8817204300726975</v>
      </c>
      <c r="G38" s="94">
        <v>6.1983471073990826</v>
      </c>
      <c r="H38" s="94">
        <v>2.7303754267029356</v>
      </c>
      <c r="I38" s="94">
        <v>1.1187607572967107</v>
      </c>
      <c r="J38" s="94">
        <v>26.727272727340367</v>
      </c>
      <c r="K38" s="94">
        <v>15.359828141798015</v>
      </c>
      <c r="L38" s="94">
        <v>7.1912013536714614</v>
      </c>
      <c r="M38" s="94">
        <v>12.745098039137904</v>
      </c>
      <c r="N38" s="96">
        <v>11.604584527266248</v>
      </c>
      <c r="O38" s="90"/>
    </row>
    <row r="39" spans="1:15" ht="18" customHeight="1">
      <c r="A39" s="102" t="s">
        <v>190</v>
      </c>
      <c r="B39" s="97" t="s">
        <v>191</v>
      </c>
      <c r="C39" s="97">
        <v>8.4278768233448034</v>
      </c>
      <c r="D39" s="97">
        <v>-6.1784897025481396</v>
      </c>
      <c r="E39" s="97">
        <v>8.4569732936752295</v>
      </c>
      <c r="F39" s="98">
        <v>0.49964311207273404</v>
      </c>
      <c r="G39" s="97">
        <v>19.294377067192748</v>
      </c>
      <c r="H39" s="97">
        <v>4.6450482033960405</v>
      </c>
      <c r="I39" s="97">
        <v>3.0330882352440414</v>
      </c>
      <c r="J39" s="97">
        <v>23.616236162270532</v>
      </c>
      <c r="K39" s="97">
        <v>24.134312696691261</v>
      </c>
      <c r="L39" s="97">
        <v>10.4991394148505</v>
      </c>
      <c r="M39" s="97">
        <v>14.001986097240726</v>
      </c>
      <c r="N39" s="99">
        <v>14.275092936774691</v>
      </c>
      <c r="O39" s="90"/>
    </row>
    <row r="40" spans="1:15" ht="18" customHeight="1">
      <c r="A40" s="101" t="s">
        <v>192</v>
      </c>
      <c r="B40" s="94" t="s">
        <v>193</v>
      </c>
      <c r="C40" s="94">
        <v>7.0912672357219098</v>
      </c>
      <c r="D40" s="94">
        <v>-3.8395415472805339</v>
      </c>
      <c r="E40" s="94">
        <v>7.7913715389265503</v>
      </c>
      <c r="F40" s="95">
        <v>3.6269430052064733</v>
      </c>
      <c r="G40" s="94">
        <v>9.3508500772708558</v>
      </c>
      <c r="H40" s="94">
        <v>2.4193548387019037</v>
      </c>
      <c r="I40" s="94">
        <v>-1.9809244314426211</v>
      </c>
      <c r="J40" s="94">
        <v>19.092122830543179</v>
      </c>
      <c r="K40" s="94">
        <v>17.894736842046676</v>
      </c>
      <c r="L40" s="94">
        <v>7.6479076478584762</v>
      </c>
      <c r="M40" s="94">
        <v>10.159010600760986</v>
      </c>
      <c r="N40" s="96">
        <v>4.0277777777555146</v>
      </c>
      <c r="O40" s="90"/>
    </row>
    <row r="41" spans="1:15" ht="18" customHeight="1">
      <c r="A41" s="102" t="s">
        <v>194</v>
      </c>
      <c r="B41" s="97" t="s">
        <v>195</v>
      </c>
      <c r="C41" s="97">
        <v>8.7362171331869742</v>
      </c>
      <c r="D41" s="97">
        <v>3.7443511943233254</v>
      </c>
      <c r="E41" s="97">
        <v>5.9135708869788584</v>
      </c>
      <c r="F41" s="98">
        <v>5.0556983719142856</v>
      </c>
      <c r="G41" s="97">
        <v>21.729237770163977</v>
      </c>
      <c r="H41" s="97">
        <v>4.9302325582105677</v>
      </c>
      <c r="I41" s="97">
        <v>4.1616405307524973</v>
      </c>
      <c r="J41" s="97">
        <v>17.555938037800487</v>
      </c>
      <c r="K41" s="97">
        <v>19.337016574412537</v>
      </c>
      <c r="L41" s="97">
        <v>11.040145985516725</v>
      </c>
      <c r="M41" s="97">
        <v>16.846652267814875</v>
      </c>
      <c r="N41" s="99">
        <v>6.852589641364859</v>
      </c>
      <c r="O41" s="90"/>
    </row>
    <row r="42" spans="1:15" ht="18" customHeight="1">
      <c r="A42" s="101" t="s">
        <v>196</v>
      </c>
      <c r="B42" s="94" t="s">
        <v>197</v>
      </c>
      <c r="C42" s="94">
        <v>9.6518987341604365</v>
      </c>
      <c r="D42" s="94">
        <v>6.8875893437184477</v>
      </c>
      <c r="E42" s="94">
        <v>6.7174515235050247</v>
      </c>
      <c r="F42" s="95">
        <v>6.9749216301119521</v>
      </c>
      <c r="G42" s="94">
        <v>15.474919957199917</v>
      </c>
      <c r="H42" s="94">
        <v>6.926406926501727</v>
      </c>
      <c r="I42" s="94">
        <v>8.7386018237207033</v>
      </c>
      <c r="J42" s="94">
        <v>27.889060092425886</v>
      </c>
      <c r="K42" s="94">
        <v>25.151515151554982</v>
      </c>
      <c r="L42" s="94">
        <v>14.006791171466837</v>
      </c>
      <c r="M42" s="94">
        <v>25.373134328547266</v>
      </c>
      <c r="N42" s="96">
        <v>7.4360960495112094</v>
      </c>
      <c r="O42" s="90"/>
    </row>
    <row r="43" spans="1:15" ht="18" customHeight="1">
      <c r="A43" s="102" t="s">
        <v>198</v>
      </c>
      <c r="B43" s="97" t="s">
        <v>199</v>
      </c>
      <c r="C43" s="97">
        <v>11.007751938002119</v>
      </c>
      <c r="D43" s="97">
        <v>5.7942708334334458</v>
      </c>
      <c r="E43" s="97">
        <v>8.2728592163315398</v>
      </c>
      <c r="F43" s="98">
        <v>16.243654822376286</v>
      </c>
      <c r="G43" s="97">
        <v>13.035381750542152</v>
      </c>
      <c r="H43" s="97">
        <v>8.9991589572205442</v>
      </c>
      <c r="I43" s="97">
        <v>6.7415730336836344</v>
      </c>
      <c r="J43" s="97">
        <v>20.43596730245525</v>
      </c>
      <c r="K43" s="97">
        <v>26.571428571469635</v>
      </c>
      <c r="L43" s="97">
        <v>15.50580431179014</v>
      </c>
      <c r="M43" s="97">
        <v>25.972762645894232</v>
      </c>
      <c r="N43" s="99">
        <v>14.162473040993518</v>
      </c>
      <c r="O43" s="90"/>
    </row>
    <row r="44" spans="1:15" ht="18" customHeight="1">
      <c r="A44" s="101" t="s">
        <v>200</v>
      </c>
      <c r="B44" s="94" t="s">
        <v>201</v>
      </c>
      <c r="C44" s="94">
        <v>9.7934200459528054</v>
      </c>
      <c r="D44" s="94">
        <v>4.4090630740736714</v>
      </c>
      <c r="E44" s="94">
        <v>5.5322128852139496</v>
      </c>
      <c r="F44" s="95">
        <v>11.575342465734595</v>
      </c>
      <c r="G44" s="94">
        <v>17.70428015565637</v>
      </c>
      <c r="H44" s="94">
        <v>10.548172757466311</v>
      </c>
      <c r="I44" s="94">
        <v>10.808510638293335</v>
      </c>
      <c r="J44" s="94">
        <v>34.863701578146667</v>
      </c>
      <c r="K44" s="94">
        <v>24.208566107961893</v>
      </c>
      <c r="L44" s="94">
        <v>14.285714285615025</v>
      </c>
      <c r="M44" s="94">
        <v>24.434782608724468</v>
      </c>
      <c r="N44" s="96">
        <v>9.4993581514182246</v>
      </c>
      <c r="O44" s="90"/>
    </row>
    <row r="45" spans="1:15" ht="18" customHeight="1">
      <c r="A45" s="102" t="s">
        <v>202</v>
      </c>
      <c r="B45" s="97" t="s">
        <v>203</v>
      </c>
      <c r="C45" s="97">
        <v>8.8938714499776861</v>
      </c>
      <c r="D45" s="97">
        <v>4.756097560949657</v>
      </c>
      <c r="E45" s="97">
        <v>5.9507523940412588</v>
      </c>
      <c r="F45" s="98">
        <v>11.150568181823761</v>
      </c>
      <c r="G45" s="97">
        <v>13.308687615606729</v>
      </c>
      <c r="H45" s="97">
        <v>10.804020100470479</v>
      </c>
      <c r="I45" s="97">
        <v>5.7091882247968018</v>
      </c>
      <c r="J45" s="97">
        <v>34.32835820883502</v>
      </c>
      <c r="K45" s="97">
        <v>19.611158072631298</v>
      </c>
      <c r="L45" s="97">
        <v>14.252336448571867</v>
      </c>
      <c r="M45" s="97">
        <v>25.348432055767844</v>
      </c>
      <c r="N45" s="99">
        <v>12.947299934927091</v>
      </c>
      <c r="O45" s="90"/>
    </row>
    <row r="46" spans="1:15" ht="18" customHeight="1">
      <c r="A46" s="101" t="s">
        <v>204</v>
      </c>
      <c r="B46" s="94" t="s">
        <v>205</v>
      </c>
      <c r="C46" s="94">
        <v>9.8099325566439521</v>
      </c>
      <c r="D46" s="94">
        <v>4.827175208626544</v>
      </c>
      <c r="E46" s="94">
        <v>6.2724014337973921</v>
      </c>
      <c r="F46" s="95">
        <v>10.583333333291645</v>
      </c>
      <c r="G46" s="94">
        <v>13.286219081204443</v>
      </c>
      <c r="H46" s="94">
        <v>10.944881889844238</v>
      </c>
      <c r="I46" s="94">
        <v>7.4850299401517217</v>
      </c>
      <c r="J46" s="94">
        <v>38.45291479809778</v>
      </c>
      <c r="K46" s="94">
        <v>21.904761904807614</v>
      </c>
      <c r="L46" s="94">
        <v>12.33243967837061</v>
      </c>
      <c r="M46" s="94">
        <v>17.722534081758432</v>
      </c>
      <c r="N46" s="96">
        <v>12.616822429889973</v>
      </c>
      <c r="O46" s="90"/>
    </row>
    <row r="47" spans="1:15" ht="18" customHeight="1">
      <c r="A47" s="102" t="s">
        <v>206</v>
      </c>
      <c r="B47" s="97" t="s">
        <v>207</v>
      </c>
      <c r="C47" s="97">
        <v>12.246489859571884</v>
      </c>
      <c r="D47" s="97">
        <v>5.1649035470016091</v>
      </c>
      <c r="E47" s="97">
        <v>8.3750894775360898</v>
      </c>
      <c r="F47" s="98">
        <v>14.029363784664151</v>
      </c>
      <c r="G47" s="97">
        <v>18.785046729076239</v>
      </c>
      <c r="H47" s="97">
        <v>15.159574468016412</v>
      </c>
      <c r="I47" s="97">
        <v>12.738853503151958</v>
      </c>
      <c r="J47" s="97">
        <v>32.064421669160396</v>
      </c>
      <c r="K47" s="97">
        <v>28.61111111115595</v>
      </c>
      <c r="L47" s="97">
        <v>16.35168446998183</v>
      </c>
      <c r="M47" s="97">
        <v>25.415896487921998</v>
      </c>
      <c r="N47" s="99">
        <v>13.795674869548758</v>
      </c>
      <c r="O47" s="90"/>
    </row>
    <row r="48" spans="1:15" ht="18" customHeight="1">
      <c r="A48" s="101" t="s">
        <v>208</v>
      </c>
      <c r="B48" s="94" t="s">
        <v>209</v>
      </c>
      <c r="C48" s="94">
        <v>9.8845598845072935</v>
      </c>
      <c r="D48" s="94">
        <v>6.8085106382860916</v>
      </c>
      <c r="E48" s="94">
        <v>4.5425048669946788</v>
      </c>
      <c r="F48" s="95">
        <v>15.970695970673221</v>
      </c>
      <c r="G48" s="94">
        <v>20.794824399282884</v>
      </c>
      <c r="H48" s="94">
        <v>12.388663967532686</v>
      </c>
      <c r="I48" s="94">
        <v>9.5038434660946525</v>
      </c>
      <c r="J48" s="94">
        <v>25.662650602417791</v>
      </c>
      <c r="K48" s="94">
        <v>18.6440677966742</v>
      </c>
      <c r="L48" s="94">
        <v>13.8495904691736</v>
      </c>
      <c r="M48" s="94">
        <v>21.825396825326891</v>
      </c>
      <c r="N48" s="96">
        <v>12.25666906993248</v>
      </c>
      <c r="O48" s="90"/>
    </row>
    <row r="49" spans="1:15" ht="18" customHeight="1">
      <c r="A49" s="102" t="s">
        <v>210</v>
      </c>
      <c r="B49" s="97" t="s">
        <v>211</v>
      </c>
      <c r="C49" s="97">
        <v>9.636871508388122</v>
      </c>
      <c r="D49" s="97">
        <v>12.676923076829439</v>
      </c>
      <c r="E49" s="97">
        <v>4.9597855226999554</v>
      </c>
      <c r="F49" s="98">
        <v>6.8231441047784447</v>
      </c>
      <c r="G49" s="97">
        <v>16.144975288328524</v>
      </c>
      <c r="H49" s="97">
        <v>11.033950617203692</v>
      </c>
      <c r="I49" s="97">
        <v>11.821862348148681</v>
      </c>
      <c r="J49" s="97">
        <v>34.728506787379402</v>
      </c>
      <c r="K49" s="97">
        <v>18.209179834475098</v>
      </c>
      <c r="L49" s="97">
        <v>12.921751615178279</v>
      </c>
      <c r="M49" s="97">
        <v>20.231660231655457</v>
      </c>
      <c r="N49" s="99">
        <v>7.9974811082969222</v>
      </c>
      <c r="O49" s="90"/>
    </row>
    <row r="50" spans="1:15" ht="18" customHeight="1">
      <c r="A50" s="101" t="s">
        <v>212</v>
      </c>
      <c r="B50" s="94" t="s">
        <v>213</v>
      </c>
      <c r="C50" s="94">
        <v>10.522648083556829</v>
      </c>
      <c r="D50" s="94">
        <v>13.489736070359193</v>
      </c>
      <c r="E50" s="94">
        <v>6.6357000663290755</v>
      </c>
      <c r="F50" s="95">
        <v>6.3228974830165541</v>
      </c>
      <c r="G50" s="94">
        <v>16.280991735515581</v>
      </c>
      <c r="H50" s="94">
        <v>11.645379413979029</v>
      </c>
      <c r="I50" s="94">
        <v>7.6036866359755928</v>
      </c>
      <c r="J50" s="94">
        <v>32.446808510605862</v>
      </c>
      <c r="K50" s="94">
        <v>18.590704647605993</v>
      </c>
      <c r="L50" s="94">
        <v>11.464088397887483</v>
      </c>
      <c r="M50" s="94">
        <v>12.997903563960245</v>
      </c>
      <c r="N50" s="96">
        <v>11.078546307207414</v>
      </c>
      <c r="O50" s="90"/>
    </row>
    <row r="51" spans="1:15" ht="18" customHeight="1">
      <c r="A51" s="102" t="s">
        <v>214</v>
      </c>
      <c r="B51" s="97" t="s">
        <v>215</v>
      </c>
      <c r="C51" s="97">
        <v>9.6774193547977561</v>
      </c>
      <c r="D51" s="97">
        <v>11.990686845219534</v>
      </c>
      <c r="E51" s="97">
        <v>4.2608134280065491</v>
      </c>
      <c r="F51" s="98">
        <v>4.600638977687832</v>
      </c>
      <c r="G51" s="97">
        <v>18.352365415993653</v>
      </c>
      <c r="H51" s="97">
        <v>15.419501133789781</v>
      </c>
      <c r="I51" s="97">
        <v>11.223628691971976</v>
      </c>
      <c r="J51" s="97">
        <v>46.888888888962164</v>
      </c>
      <c r="K51" s="97">
        <v>13.992932862188322</v>
      </c>
      <c r="L51" s="97">
        <v>9.4069529652790465</v>
      </c>
      <c r="M51" s="97">
        <v>9.3120222376667616</v>
      </c>
      <c r="N51" s="99">
        <v>8.6981566820400822</v>
      </c>
      <c r="O51" s="90"/>
    </row>
    <row r="52" spans="1:15" ht="18" customHeight="1">
      <c r="A52" s="101" t="s">
        <v>216</v>
      </c>
      <c r="B52" s="94" t="s">
        <v>217</v>
      </c>
      <c r="C52" s="94">
        <v>4.3551088777228131</v>
      </c>
      <c r="D52" s="94">
        <v>5.741898806086021</v>
      </c>
      <c r="E52" s="94">
        <v>4.6093310848058788</v>
      </c>
      <c r="F52" s="95">
        <v>-7.3097211755510756</v>
      </c>
      <c r="G52" s="94">
        <v>4.5539613225489717</v>
      </c>
      <c r="H52" s="94">
        <v>14.265436479708548</v>
      </c>
      <c r="I52" s="94">
        <v>13.022284122563033</v>
      </c>
      <c r="J52" s="94">
        <v>29.392712550720933</v>
      </c>
      <c r="K52" s="94">
        <v>4.2968750000253131</v>
      </c>
      <c r="L52" s="94">
        <v>-1.2529832935556984</v>
      </c>
      <c r="M52" s="94">
        <v>-12.602179836521909</v>
      </c>
      <c r="N52" s="96">
        <v>-4.9792531120806283</v>
      </c>
      <c r="O52" s="90"/>
    </row>
    <row r="53" spans="1:15" ht="18" customHeight="1">
      <c r="A53" s="102" t="s">
        <v>218</v>
      </c>
      <c r="B53" s="97" t="s">
        <v>219</v>
      </c>
      <c r="C53" s="97">
        <v>4.9339819318665601</v>
      </c>
      <c r="D53" s="97">
        <v>2.3076923076790434</v>
      </c>
      <c r="E53" s="97">
        <v>6.406869220493383</v>
      </c>
      <c r="F53" s="98">
        <v>-5.72246065812827</v>
      </c>
      <c r="G53" s="97">
        <v>2.360346184045703</v>
      </c>
      <c r="H53" s="97">
        <v>10.392609699787192</v>
      </c>
      <c r="I53" s="97">
        <v>13.045711350845091</v>
      </c>
      <c r="J53" s="97">
        <v>13.192904656189119</v>
      </c>
      <c r="K53" s="97">
        <v>7.5593952483957061</v>
      </c>
      <c r="L53" s="97">
        <v>2.1892655367076408</v>
      </c>
      <c r="M53" s="97">
        <v>-0.22107590262037125</v>
      </c>
      <c r="N53" s="99">
        <v>-12.581913499392483</v>
      </c>
      <c r="O53" s="90"/>
    </row>
    <row r="54" spans="1:15" ht="18" customHeight="1">
      <c r="A54" s="101" t="s">
        <v>220</v>
      </c>
      <c r="B54" s="94" t="s">
        <v>221</v>
      </c>
      <c r="C54" s="94">
        <v>4.1365725542058751</v>
      </c>
      <c r="D54" s="94">
        <v>4.0409789414010078</v>
      </c>
      <c r="E54" s="94">
        <v>6.6418373680421805</v>
      </c>
      <c r="F54" s="95">
        <v>-8.9703095388540035</v>
      </c>
      <c r="G54" s="94">
        <v>-5.5087987758092432</v>
      </c>
      <c r="H54" s="94">
        <v>13.400576368873306</v>
      </c>
      <c r="I54" s="94">
        <v>5.3605615826840092</v>
      </c>
      <c r="J54" s="94">
        <v>22.722914669188143</v>
      </c>
      <c r="K54" s="94">
        <v>9.3877551020220338</v>
      </c>
      <c r="L54" s="94">
        <v>2.7468933943744833</v>
      </c>
      <c r="M54" s="94">
        <v>2.4755700325609142</v>
      </c>
      <c r="N54" s="96">
        <v>-10.211946050141485</v>
      </c>
      <c r="O54" s="90"/>
    </row>
    <row r="55" spans="1:15" ht="18" customHeight="1">
      <c r="A55" s="102" t="s">
        <v>222</v>
      </c>
      <c r="B55" s="97" t="s">
        <v>223</v>
      </c>
      <c r="C55" s="97">
        <v>4.2038216560318586</v>
      </c>
      <c r="D55" s="97">
        <v>0.32768978706378959</v>
      </c>
      <c r="E55" s="97">
        <v>7.4074074074577112</v>
      </c>
      <c r="F55" s="98">
        <v>-6.0807358201435573</v>
      </c>
      <c r="G55" s="97">
        <v>-3.7588652483194873</v>
      </c>
      <c r="H55" s="97">
        <v>11.327310632405263</v>
      </c>
      <c r="I55" s="97">
        <v>5.7204923967952404</v>
      </c>
      <c r="J55" s="97">
        <v>14.189756507102524</v>
      </c>
      <c r="K55" s="97">
        <v>11.330362826270557</v>
      </c>
      <c r="L55" s="97">
        <v>6.5479974570339605</v>
      </c>
      <c r="M55" s="97">
        <v>12.909441233141749</v>
      </c>
      <c r="N55" s="99">
        <v>-6.8804664723741364</v>
      </c>
      <c r="O55" s="90"/>
    </row>
    <row r="56" spans="1:15" ht="18" customHeight="1">
      <c r="A56" s="94" t="s">
        <v>224</v>
      </c>
      <c r="B56" s="94" t="s">
        <v>225</v>
      </c>
      <c r="C56" s="94">
        <v>5.3593947036889578</v>
      </c>
      <c r="D56" s="94">
        <v>-4.1860465115475032</v>
      </c>
      <c r="E56" s="94">
        <v>9.271935283142918</v>
      </c>
      <c r="F56" s="95">
        <v>-3.9260969976820603</v>
      </c>
      <c r="G56" s="94">
        <v>0.49751243777576004</v>
      </c>
      <c r="H56" s="94">
        <v>14.131897712012176</v>
      </c>
      <c r="I56" s="94">
        <v>11.491791577398857</v>
      </c>
      <c r="J56" s="94">
        <v>4.6586345380786431</v>
      </c>
      <c r="K56" s="94">
        <v>7.6485461441288649</v>
      </c>
      <c r="L56" s="94">
        <v>3.221809169681511</v>
      </c>
      <c r="M56" s="94">
        <v>1.855287569534303</v>
      </c>
      <c r="N56" s="96">
        <v>-9.3403693932056715</v>
      </c>
      <c r="O56" s="90"/>
    </row>
    <row r="57" spans="1:15" ht="18" customHeight="1">
      <c r="A57" s="102" t="s">
        <v>226</v>
      </c>
      <c r="B57" s="97" t="s">
        <v>227</v>
      </c>
      <c r="C57" s="97">
        <v>6.8836045056803741</v>
      </c>
      <c r="D57" s="97">
        <v>-1.2474012474547713</v>
      </c>
      <c r="E57" s="97">
        <v>11.021671826626189</v>
      </c>
      <c r="F57" s="98">
        <v>-1.3439218082577198</v>
      </c>
      <c r="G57" s="97">
        <v>2.7567195036643621</v>
      </c>
      <c r="H57" s="97">
        <v>10.347085789107769</v>
      </c>
      <c r="I57" s="97">
        <v>11.60849772386654</v>
      </c>
      <c r="J57" s="97">
        <v>3.4795763993840323</v>
      </c>
      <c r="K57" s="97">
        <v>7.935523868662786</v>
      </c>
      <c r="L57" s="97">
        <v>10.218068535786639</v>
      </c>
      <c r="M57" s="97">
        <v>19.326128417068844</v>
      </c>
      <c r="N57" s="99">
        <v>-6.3063063063300113</v>
      </c>
      <c r="O57" s="90"/>
    </row>
    <row r="58" spans="1:15" ht="15">
      <c r="A58" s="94" t="s">
        <v>228</v>
      </c>
      <c r="B58" s="94" t="s">
        <v>229</v>
      </c>
      <c r="C58" s="94">
        <v>8.935259497087511</v>
      </c>
      <c r="D58" s="94">
        <v>4.3010752688374287</v>
      </c>
      <c r="E58" s="94">
        <v>9.0811391724674007</v>
      </c>
      <c r="F58" s="95">
        <v>5.6910569105498743</v>
      </c>
      <c r="G58" s="94">
        <v>13.484486873557611</v>
      </c>
      <c r="H58" s="94">
        <v>10.993788819946527</v>
      </c>
      <c r="I58" s="94">
        <v>9.3653727665165665</v>
      </c>
      <c r="J58" s="94">
        <v>9.0738423028045467</v>
      </c>
      <c r="K58" s="94">
        <v>7.0224719101243283</v>
      </c>
      <c r="L58" s="94">
        <v>14.924471299028763</v>
      </c>
      <c r="M58" s="94">
        <v>32.424006235353133</v>
      </c>
      <c r="N58" s="96">
        <v>5.7392389270968236</v>
      </c>
      <c r="O58" s="90"/>
    </row>
    <row r="59" spans="1:15" ht="15">
      <c r="A59" s="97" t="s">
        <v>230</v>
      </c>
      <c r="B59" s="97" t="s">
        <v>231</v>
      </c>
      <c r="C59" s="97">
        <v>11.258278145681654</v>
      </c>
      <c r="D59" s="97">
        <v>4.8004626951500873</v>
      </c>
      <c r="E59" s="97">
        <v>10.86281812545311</v>
      </c>
      <c r="F59" s="98">
        <v>6.2974203339060786</v>
      </c>
      <c r="G59" s="97">
        <v>19.677171406614846</v>
      </c>
      <c r="H59" s="97">
        <v>12.482566248316695</v>
      </c>
      <c r="I59" s="97">
        <v>8.4507042253048503</v>
      </c>
      <c r="J59" s="97">
        <v>26.54260528910357</v>
      </c>
      <c r="K59" s="97">
        <v>5.4216867469286889</v>
      </c>
      <c r="L59" s="97">
        <v>11.886662059394926</v>
      </c>
      <c r="M59" s="97">
        <v>13.146233382556582</v>
      </c>
      <c r="N59" s="99">
        <v>12.143928036029372</v>
      </c>
      <c r="O59" s="90"/>
    </row>
    <row r="60" spans="1:15" ht="15">
      <c r="A60" s="94" t="s">
        <v>232</v>
      </c>
      <c r="B60" s="94" t="s">
        <v>233</v>
      </c>
      <c r="C60" s="94">
        <v>12.421185371971411</v>
      </c>
      <c r="D60" s="94">
        <v>5.9080962801199233</v>
      </c>
      <c r="E60" s="94">
        <v>10.360884749711241</v>
      </c>
      <c r="F60" s="95">
        <v>16.169326856331256</v>
      </c>
      <c r="G60" s="94">
        <v>23.967611335982085</v>
      </c>
      <c r="H60" s="94">
        <v>13.087674714098219</v>
      </c>
      <c r="I60" s="94">
        <v>8.3585705632794429</v>
      </c>
      <c r="J60" s="94">
        <v>25.234374999941057</v>
      </c>
      <c r="K60" s="94">
        <v>6.7786069652250314</v>
      </c>
      <c r="L60" s="94">
        <v>17.377466581789225</v>
      </c>
      <c r="M60" s="94">
        <v>25.810553083266939</v>
      </c>
      <c r="N60" s="96">
        <v>19.957081545098767</v>
      </c>
      <c r="O60" s="90"/>
    </row>
    <row r="61" spans="1:15" ht="15">
      <c r="A61" s="97" t="s">
        <v>234</v>
      </c>
      <c r="B61" s="97" t="s">
        <v>235</v>
      </c>
      <c r="C61" s="97">
        <v>10.819070904652817</v>
      </c>
      <c r="D61" s="97">
        <v>5.9335873707028863</v>
      </c>
      <c r="E61" s="97">
        <v>9.9881093935940477</v>
      </c>
      <c r="F61" s="98">
        <v>8.0522306854968519</v>
      </c>
      <c r="G61" s="97">
        <v>18.349299926354099</v>
      </c>
      <c r="H61" s="97">
        <v>11.173533083609378</v>
      </c>
      <c r="I61" s="97">
        <v>7.3287671233091656</v>
      </c>
      <c r="J61" s="97">
        <v>25.661764705922895</v>
      </c>
      <c r="K61" s="97">
        <v>6.1177815893955101</v>
      </c>
      <c r="L61" s="97">
        <v>6.324582338929341</v>
      </c>
      <c r="M61" s="97">
        <v>-2.2184300341290264</v>
      </c>
      <c r="N61" s="99">
        <v>15.591734502281508</v>
      </c>
      <c r="O61" s="90"/>
    </row>
    <row r="62" spans="1:15" ht="15">
      <c r="A62" s="94" t="s">
        <v>236</v>
      </c>
      <c r="B62" s="94" t="s">
        <v>237</v>
      </c>
      <c r="C62" s="94">
        <v>10.831837223240171</v>
      </c>
      <c r="D62" s="94">
        <v>8.522114347287868</v>
      </c>
      <c r="E62" s="94">
        <v>9.1116173120874286</v>
      </c>
      <c r="F62" s="95">
        <v>12.920673077026956</v>
      </c>
      <c r="G62" s="94">
        <v>14.497878359261552</v>
      </c>
      <c r="H62" s="94">
        <v>10.259433962189668</v>
      </c>
      <c r="I62" s="94">
        <v>10.563380281713087</v>
      </c>
      <c r="J62" s="94">
        <v>22.102839600981273</v>
      </c>
      <c r="K62" s="94">
        <v>11.861421021759245</v>
      </c>
      <c r="L62" s="94">
        <v>13.265306122464482</v>
      </c>
      <c r="M62" s="94">
        <v>17.122040072890332</v>
      </c>
      <c r="N62" s="96">
        <v>17.46216530855542</v>
      </c>
      <c r="O62" s="90"/>
    </row>
    <row r="63" spans="1:15" ht="15">
      <c r="A63" s="97" t="s">
        <v>238</v>
      </c>
      <c r="B63" s="97" t="s">
        <v>239</v>
      </c>
      <c r="C63" s="97">
        <v>10.24590163931931</v>
      </c>
      <c r="D63" s="97">
        <v>7.7368421052849579</v>
      </c>
      <c r="E63" s="97">
        <v>8.142777467928596</v>
      </c>
      <c r="F63" s="98">
        <v>11.331269349855821</v>
      </c>
      <c r="G63" s="97">
        <v>14.822266935041672</v>
      </c>
      <c r="H63" s="97">
        <v>10.563798219562903</v>
      </c>
      <c r="I63" s="97">
        <v>11.148878314026224</v>
      </c>
      <c r="J63" s="97">
        <v>21.783625730953805</v>
      </c>
      <c r="K63" s="97">
        <v>12.636415852878603</v>
      </c>
      <c r="L63" s="97">
        <v>8.4793668739494787</v>
      </c>
      <c r="M63" s="97">
        <v>5.0079914757500843</v>
      </c>
      <c r="N63" s="99">
        <v>12.89592760186007</v>
      </c>
      <c r="O63" s="90"/>
    </row>
    <row r="64" spans="1:15" ht="15">
      <c r="A64" s="94" t="s">
        <v>240</v>
      </c>
      <c r="B64" s="94" t="s">
        <v>241</v>
      </c>
      <c r="C64" s="94">
        <v>10.117878192559694</v>
      </c>
      <c r="D64" s="94">
        <v>6.3402061855940772</v>
      </c>
      <c r="E64" s="94">
        <v>5.9113300493284893</v>
      </c>
      <c r="F64" s="95">
        <v>9.5769230769002789</v>
      </c>
      <c r="G64" s="94">
        <v>19.295478443727522</v>
      </c>
      <c r="H64" s="94">
        <v>13.822048125317664</v>
      </c>
      <c r="I64" s="94">
        <v>25.464788732316499</v>
      </c>
      <c r="J64" s="94">
        <v>24.84222604702715</v>
      </c>
      <c r="K64" s="94">
        <v>10.498687664001816</v>
      </c>
      <c r="L64" s="94">
        <v>15.930599369113917</v>
      </c>
      <c r="M64" s="94">
        <v>28.075338434409748</v>
      </c>
      <c r="N64" s="96">
        <v>16.047197640058354</v>
      </c>
      <c r="O64" s="90"/>
    </row>
    <row r="65" spans="1:15" ht="15">
      <c r="A65" s="97" t="s">
        <v>242</v>
      </c>
      <c r="B65" s="97" t="s">
        <v>243</v>
      </c>
      <c r="C65" s="97">
        <v>8.3928571428928844</v>
      </c>
      <c r="D65" s="97">
        <v>7.2847682118830193</v>
      </c>
      <c r="E65" s="97">
        <v>3.4154535273698938</v>
      </c>
      <c r="F65" s="98">
        <v>11.848679514599736</v>
      </c>
      <c r="G65" s="97">
        <v>19.717405266549459</v>
      </c>
      <c r="H65" s="97">
        <v>11.655300681930548</v>
      </c>
      <c r="I65" s="97">
        <v>13.573523250977804</v>
      </c>
      <c r="J65" s="97">
        <v>10.990712074248311</v>
      </c>
      <c r="K65" s="97">
        <v>8.4444444445699762</v>
      </c>
      <c r="L65" s="97">
        <v>12.970969734406079</v>
      </c>
      <c r="M65" s="97">
        <v>21.018276762375688</v>
      </c>
      <c r="N65" s="99">
        <v>17.780748663044356</v>
      </c>
      <c r="O65" s="90"/>
    </row>
    <row r="66" spans="1:15" ht="15">
      <c r="A66" s="94" t="s">
        <v>244</v>
      </c>
      <c r="B66" s="94" t="s">
        <v>245</v>
      </c>
      <c r="C66" s="94">
        <v>7.0106561974321302</v>
      </c>
      <c r="D66" s="94">
        <v>2.0661157024276067</v>
      </c>
      <c r="E66" s="94">
        <v>5.8544303797350539</v>
      </c>
      <c r="F66" s="95">
        <v>3.4647550776907288</v>
      </c>
      <c r="G66" s="94">
        <v>15.088177661681556</v>
      </c>
      <c r="H66" s="94">
        <v>7.8089887641779487</v>
      </c>
      <c r="I66" s="94">
        <v>1.956400223612742</v>
      </c>
      <c r="J66" s="94">
        <v>1.8714909545166192</v>
      </c>
      <c r="K66" s="94">
        <v>8.2702387885261519</v>
      </c>
      <c r="L66" s="94">
        <v>4.067245119279117</v>
      </c>
      <c r="M66" s="94">
        <v>-1.2127337039060881</v>
      </c>
      <c r="N66" s="96">
        <v>7.9308288611085853</v>
      </c>
      <c r="O66" s="90"/>
    </row>
    <row r="67" spans="1:15" ht="15">
      <c r="A67" s="97" t="s">
        <v>246</v>
      </c>
      <c r="B67" s="97" t="s">
        <v>247</v>
      </c>
      <c r="C67" s="97">
        <v>6.6740209596737765</v>
      </c>
      <c r="D67" s="97">
        <v>-0.51387461455144612</v>
      </c>
      <c r="E67" s="97">
        <v>2.3243243242745182</v>
      </c>
      <c r="F67" s="98">
        <v>8.3585095670061005</v>
      </c>
      <c r="G67" s="97">
        <v>18.430884184345842</v>
      </c>
      <c r="H67" s="97">
        <v>12.408759124109325</v>
      </c>
      <c r="I67" s="97">
        <v>8.6790044671238409</v>
      </c>
      <c r="J67" s="97">
        <v>29.490930368591918</v>
      </c>
      <c r="K67" s="97">
        <v>3.2866379310331206</v>
      </c>
      <c r="L67" s="97">
        <v>11.167227833883731</v>
      </c>
      <c r="M67" s="97">
        <v>19.197207678890372</v>
      </c>
      <c r="N67" s="99">
        <v>12.567713976094751</v>
      </c>
      <c r="O67" s="90"/>
    </row>
    <row r="68" spans="1:15" ht="15">
      <c r="A68" s="94" t="s">
        <v>248</v>
      </c>
      <c r="B68" s="94" t="s">
        <v>249</v>
      </c>
      <c r="C68" s="94">
        <v>6.6954643628141852</v>
      </c>
      <c r="D68" s="94">
        <v>1.1928429423979203</v>
      </c>
      <c r="E68" s="94">
        <v>4.2275574112431213</v>
      </c>
      <c r="F68" s="95">
        <v>1.1176157530251141</v>
      </c>
      <c r="G68" s="94">
        <v>18.900555898753058</v>
      </c>
      <c r="H68" s="94">
        <v>10.000000000056652</v>
      </c>
      <c r="I68" s="94">
        <v>5.9061957151329114</v>
      </c>
      <c r="J68" s="94">
        <v>21.181646763044061</v>
      </c>
      <c r="K68" s="94">
        <v>2.3097112861030888</v>
      </c>
      <c r="L68" s="94">
        <v>6.3063063063262703</v>
      </c>
      <c r="M68" s="94">
        <v>5.5469155002150439</v>
      </c>
      <c r="N68" s="96">
        <v>6.4420218037516408</v>
      </c>
      <c r="O68" s="90"/>
    </row>
    <row r="69" spans="1:15" ht="15">
      <c r="A69" s="97" t="s">
        <v>250</v>
      </c>
      <c r="B69" s="97" t="s">
        <v>251</v>
      </c>
      <c r="C69" s="97">
        <v>4.6733935210212296</v>
      </c>
      <c r="D69" s="97">
        <v>-0.92818759161151787</v>
      </c>
      <c r="E69" s="97">
        <v>2.8880866426040708</v>
      </c>
      <c r="F69" s="98">
        <v>-0.83426028915105643</v>
      </c>
      <c r="G69" s="97">
        <v>14.485981308404083</v>
      </c>
      <c r="H69" s="97">
        <v>9.17874396138596</v>
      </c>
      <c r="I69" s="97">
        <v>3.5474006116865686</v>
      </c>
      <c r="J69" s="97">
        <v>16.686674669849811</v>
      </c>
      <c r="K69" s="97">
        <v>0.20397756249954657</v>
      </c>
      <c r="L69" s="97">
        <v>3.0745179780834686</v>
      </c>
      <c r="M69" s="97">
        <v>-0.20294266868188249</v>
      </c>
      <c r="N69" s="99">
        <v>6.6132264528676599</v>
      </c>
      <c r="O69" s="90"/>
    </row>
    <row r="70" spans="1:15" ht="15">
      <c r="A70" s="94" t="s">
        <v>252</v>
      </c>
      <c r="B70" s="94" t="s">
        <v>253</v>
      </c>
      <c r="C70" s="94">
        <v>6.6904549508512767</v>
      </c>
      <c r="D70" s="94">
        <v>0.72709646145991957</v>
      </c>
      <c r="E70" s="94">
        <v>5.2558139534633286</v>
      </c>
      <c r="F70" s="95">
        <v>0.63180063180776624</v>
      </c>
      <c r="G70" s="94">
        <v>14.014984574687595</v>
      </c>
      <c r="H70" s="94">
        <v>7.571288102207907</v>
      </c>
      <c r="I70" s="94">
        <v>0.62864840596219551</v>
      </c>
      <c r="J70" s="94">
        <v>30.882352941228895</v>
      </c>
      <c r="K70" s="94">
        <v>3.0482977038718939</v>
      </c>
      <c r="L70" s="94">
        <v>3.7641723355818835</v>
      </c>
      <c r="M70" s="94">
        <v>-1.7003676470421114</v>
      </c>
      <c r="N70" s="96">
        <v>5.4905948145000494</v>
      </c>
      <c r="O70" s="90"/>
    </row>
    <row r="71" spans="1:15" ht="15">
      <c r="A71" s="97" t="s">
        <v>254</v>
      </c>
      <c r="B71" s="97" t="s">
        <v>255</v>
      </c>
      <c r="C71" s="97">
        <v>9.1158704009239209</v>
      </c>
      <c r="D71" s="97">
        <v>1.6460905350115018</v>
      </c>
      <c r="E71" s="97">
        <v>10.828370330287452</v>
      </c>
      <c r="F71" s="98">
        <v>-0.76579451185948555</v>
      </c>
      <c r="G71" s="97">
        <v>13.30472103003828</v>
      </c>
      <c r="H71" s="97">
        <v>8.995002776261817</v>
      </c>
      <c r="I71" s="97">
        <v>5.2379195868571093</v>
      </c>
      <c r="J71" s="97">
        <v>33.193863319382167</v>
      </c>
      <c r="K71" s="97">
        <v>9.1920374706670582</v>
      </c>
      <c r="L71" s="97">
        <v>5.6861673045158767</v>
      </c>
      <c r="M71" s="97">
        <v>-1.4563106796028569</v>
      </c>
      <c r="N71" s="99">
        <v>11.520998864932629</v>
      </c>
      <c r="O71" s="90"/>
    </row>
    <row r="72" spans="1:15" ht="15">
      <c r="A72" s="94" t="s">
        <v>256</v>
      </c>
      <c r="B72" s="94" t="s">
        <v>257</v>
      </c>
      <c r="C72" s="94">
        <v>9.2243186583059522</v>
      </c>
      <c r="D72" s="94">
        <v>5.5668016195030479</v>
      </c>
      <c r="E72" s="94">
        <v>7.922272047826584</v>
      </c>
      <c r="F72" s="95">
        <v>1.3856812933382701</v>
      </c>
      <c r="G72" s="94">
        <v>16.685584563030488</v>
      </c>
      <c r="H72" s="94">
        <v>11.724856696181085</v>
      </c>
      <c r="I72" s="94">
        <v>0.7675438595818207</v>
      </c>
      <c r="J72" s="94">
        <v>30.006123698680941</v>
      </c>
      <c r="K72" s="94">
        <v>5.9709521247542918</v>
      </c>
      <c r="L72" s="94">
        <v>6.6180302240966826</v>
      </c>
      <c r="M72" s="94">
        <v>0.66496163684550691</v>
      </c>
      <c r="N72" s="96">
        <v>15.027624309398835</v>
      </c>
      <c r="O72" s="90"/>
    </row>
    <row r="73" spans="1:15" ht="15">
      <c r="A73" s="97" t="s">
        <v>258</v>
      </c>
      <c r="B73" s="97" t="s">
        <v>259</v>
      </c>
      <c r="C73" s="97">
        <v>8.7383660807232033</v>
      </c>
      <c r="D73" s="97">
        <v>7.0247933884103775</v>
      </c>
      <c r="E73" s="97">
        <v>9.984152139531389</v>
      </c>
      <c r="F73" s="98">
        <v>2.2769516728579076</v>
      </c>
      <c r="G73" s="97">
        <v>12.302839116700959</v>
      </c>
      <c r="H73" s="97">
        <v>11.738261738249767</v>
      </c>
      <c r="I73" s="97">
        <v>5.5196711685559841</v>
      </c>
      <c r="J73" s="97">
        <v>-3.0275643922256235</v>
      </c>
      <c r="K73" s="97">
        <v>7.3030777256533952</v>
      </c>
      <c r="L73" s="97">
        <v>8.6320040383740082</v>
      </c>
      <c r="M73" s="97">
        <v>9.5656417764814492</v>
      </c>
      <c r="N73" s="99">
        <v>2.4061597690810732</v>
      </c>
      <c r="O73" s="90"/>
    </row>
    <row r="74" spans="1:15" ht="15">
      <c r="A74" s="94" t="s">
        <v>260</v>
      </c>
      <c r="B74" s="94" t="s">
        <v>261</v>
      </c>
      <c r="C74" s="94">
        <v>8.6032388664467838</v>
      </c>
      <c r="D74" s="94">
        <v>8.8408644400296268</v>
      </c>
      <c r="E74" s="94">
        <v>6.7100650976722465</v>
      </c>
      <c r="F74" s="95">
        <v>7.0000000000245199</v>
      </c>
      <c r="G74" s="94">
        <v>13.974025974004078</v>
      </c>
      <c r="H74" s="94">
        <v>12.105007292130399</v>
      </c>
      <c r="I74" s="94">
        <v>5.5221432476405097</v>
      </c>
      <c r="J74" s="94">
        <v>11.255186721925758</v>
      </c>
      <c r="K74" s="94">
        <v>8.4658799383794161</v>
      </c>
      <c r="L74" s="94">
        <v>12.91126620137617</v>
      </c>
      <c r="M74" s="94">
        <v>21.512770137549843</v>
      </c>
      <c r="N74" s="96">
        <v>7.0763500931362966</v>
      </c>
      <c r="O74" s="90"/>
    </row>
    <row r="75" spans="1:15" ht="15">
      <c r="A75" s="97" t="s">
        <v>262</v>
      </c>
      <c r="B75" s="97" t="s">
        <v>263</v>
      </c>
      <c r="C75" s="97">
        <v>8.878741755430708</v>
      </c>
      <c r="D75" s="97">
        <v>11.390532544377251</v>
      </c>
      <c r="E75" s="97">
        <v>8.1704260651269678</v>
      </c>
      <c r="F75" s="98">
        <v>4.9355019629515384</v>
      </c>
      <c r="G75" s="97">
        <v>10.051020408151889</v>
      </c>
      <c r="H75" s="97">
        <v>10.619469026535988</v>
      </c>
      <c r="I75" s="97">
        <v>7.560543413992038</v>
      </c>
      <c r="J75" s="97">
        <v>7.4588477366281269</v>
      </c>
      <c r="K75" s="97">
        <v>10.737913486017581</v>
      </c>
      <c r="L75" s="97">
        <v>8.2912032356202037</v>
      </c>
      <c r="M75" s="97">
        <v>6.8632435180055795</v>
      </c>
      <c r="N75" s="99">
        <v>6.9548872180601018</v>
      </c>
      <c r="O75" s="90"/>
    </row>
    <row r="76" spans="1:15" ht="15">
      <c r="A76" s="94" t="s">
        <v>264</v>
      </c>
      <c r="B76" s="94" t="s">
        <v>265</v>
      </c>
      <c r="C76" s="94">
        <v>6.4799331104304914</v>
      </c>
      <c r="D76" s="94">
        <v>6.5447545716867728</v>
      </c>
      <c r="E76" s="94">
        <v>7.4679628811622489</v>
      </c>
      <c r="F76" s="95">
        <v>4.7436344610967573</v>
      </c>
      <c r="G76" s="94">
        <v>8.4267491302928441</v>
      </c>
      <c r="H76" s="94">
        <v>6.672760511886211</v>
      </c>
      <c r="I76" s="94">
        <v>7.6305220883646774</v>
      </c>
      <c r="J76" s="94">
        <v>-14.922752808991746</v>
      </c>
      <c r="K76" s="94">
        <v>12.67767960048678</v>
      </c>
      <c r="L76" s="94">
        <v>6.0314685314971417</v>
      </c>
      <c r="M76" s="94">
        <v>5.7503506310909946</v>
      </c>
      <c r="N76" s="96">
        <v>6.3132530120496577</v>
      </c>
      <c r="O76" s="90"/>
    </row>
    <row r="77" spans="1:15" ht="15">
      <c r="A77" s="97" t="s">
        <v>266</v>
      </c>
      <c r="B77" s="97" t="s">
        <v>267</v>
      </c>
      <c r="C77" s="97">
        <v>2.9189733265998941</v>
      </c>
      <c r="D77" s="97">
        <v>3.9979757085602641</v>
      </c>
      <c r="E77" s="97">
        <v>0.63507572056100692</v>
      </c>
      <c r="F77" s="98">
        <v>2.9581993569624654</v>
      </c>
      <c r="G77" s="97">
        <v>2.6988636363734386</v>
      </c>
      <c r="H77" s="97">
        <v>8.7620988283442678</v>
      </c>
      <c r="I77" s="97">
        <v>6.2039957939062695</v>
      </c>
      <c r="J77" s="97">
        <v>6.910994764368561</v>
      </c>
      <c r="K77" s="97">
        <v>10.026809651428081</v>
      </c>
      <c r="L77" s="97">
        <v>4.1903776513694924</v>
      </c>
      <c r="M77" s="97">
        <v>5.7471264367704222</v>
      </c>
      <c r="N77" s="99">
        <v>7.8371501272911592</v>
      </c>
      <c r="O77" s="90"/>
    </row>
    <row r="78" spans="1:15" ht="15">
      <c r="A78" s="94" t="s">
        <v>268</v>
      </c>
      <c r="B78" s="94" t="s">
        <v>269</v>
      </c>
      <c r="C78" s="94">
        <v>3.1190019193856555</v>
      </c>
      <c r="D78" s="94">
        <v>5.8964525407137813</v>
      </c>
      <c r="E78" s="94">
        <v>-0.55401662047384059</v>
      </c>
      <c r="F78" s="95">
        <v>8.0296127562196276</v>
      </c>
      <c r="G78" s="94">
        <v>3.8910505835961784</v>
      </c>
      <c r="H78" s="94">
        <v>9.7014925372862049</v>
      </c>
      <c r="I78" s="94">
        <v>7.0729053319339874</v>
      </c>
      <c r="J78" s="94">
        <v>1.3659915214107698</v>
      </c>
      <c r="K78" s="94">
        <v>11.370558375670846</v>
      </c>
      <c r="L78" s="94">
        <v>6.0606060605636891</v>
      </c>
      <c r="M78" s="94">
        <v>11.077235772362858</v>
      </c>
      <c r="N78" s="96">
        <v>7.7809798270608965</v>
      </c>
      <c r="O78" s="90"/>
    </row>
    <row r="79" spans="1:15" ht="15">
      <c r="A79" s="97" t="s">
        <v>270</v>
      </c>
      <c r="B79" s="97" t="s">
        <v>271</v>
      </c>
      <c r="C79" s="97">
        <v>3.0432715168372093</v>
      </c>
      <c r="D79" s="97">
        <v>8.5907335907055895</v>
      </c>
      <c r="E79" s="97">
        <v>0.9125840537484553</v>
      </c>
      <c r="F79" s="98">
        <v>-1.0449795547408769</v>
      </c>
      <c r="G79" s="97">
        <v>4.6348314606552421</v>
      </c>
      <c r="H79" s="97">
        <v>7.4653553866685041</v>
      </c>
      <c r="I79" s="97">
        <v>-1.3912075681467573</v>
      </c>
      <c r="J79" s="97">
        <v>3.0754892823734448</v>
      </c>
      <c r="K79" s="97">
        <v>7.6324744774142417</v>
      </c>
      <c r="L79" s="97">
        <v>1.1152416356951189</v>
      </c>
      <c r="M79" s="97">
        <v>-3.0734966592583901</v>
      </c>
      <c r="N79" s="99">
        <v>4.8872180450458824</v>
      </c>
      <c r="O79" s="90"/>
    </row>
    <row r="80" spans="1:15" ht="15">
      <c r="A80" s="94" t="s">
        <v>272</v>
      </c>
      <c r="B80" s="94" t="s">
        <v>273</v>
      </c>
      <c r="C80" s="94">
        <v>6.104380242353491</v>
      </c>
      <c r="D80" s="94">
        <v>6.5433212996758527</v>
      </c>
      <c r="E80" s="94">
        <v>4.1764429845403406</v>
      </c>
      <c r="F80" s="95">
        <v>4.8696507623424035</v>
      </c>
      <c r="G80" s="94">
        <v>9.3892433910903748</v>
      </c>
      <c r="H80" s="94">
        <v>10.754553339087302</v>
      </c>
      <c r="I80" s="94">
        <v>-0.4663212435158437</v>
      </c>
      <c r="J80" s="94">
        <v>8.1118881119229371</v>
      </c>
      <c r="K80" s="94">
        <v>10.075685903561361</v>
      </c>
      <c r="L80" s="94">
        <v>1.3686534216243995</v>
      </c>
      <c r="M80" s="94">
        <v>-7.6394502829363331</v>
      </c>
      <c r="N80" s="96">
        <v>7.1304347826150583</v>
      </c>
    </row>
    <row r="81" spans="1:14" ht="15">
      <c r="A81" s="97" t="s">
        <v>274</v>
      </c>
      <c r="B81" s="97" t="s">
        <v>275</v>
      </c>
      <c r="C81" s="97">
        <v>4.799627213433344</v>
      </c>
      <c r="D81" s="97">
        <v>5.4448871182174008</v>
      </c>
      <c r="E81" s="97">
        <v>2.0852641335063815</v>
      </c>
      <c r="F81" s="98">
        <v>2.0844468198585098</v>
      </c>
      <c r="G81" s="97">
        <v>6.1659712563785662</v>
      </c>
      <c r="H81" s="97">
        <v>11.555555555514774</v>
      </c>
      <c r="I81" s="97">
        <v>-0.27457440966064395</v>
      </c>
      <c r="J81" s="97">
        <v>13.259932982318844</v>
      </c>
      <c r="K81" s="97">
        <v>13.556985294063328</v>
      </c>
      <c r="L81" s="97">
        <v>4.8085901027199895</v>
      </c>
      <c r="M81" s="97">
        <v>3.5680304471674029</v>
      </c>
      <c r="N81" s="99">
        <v>8.5676625658863692</v>
      </c>
    </row>
    <row r="82" spans="1:14" ht="15">
      <c r="A82" s="94" t="s">
        <v>276</v>
      </c>
      <c r="B82" s="94" t="s">
        <v>277</v>
      </c>
      <c r="C82" s="94">
        <v>5.2610914801756836</v>
      </c>
      <c r="D82" s="94">
        <v>7.3622402890483496</v>
      </c>
      <c r="E82" s="94">
        <v>3.9062499999881428</v>
      </c>
      <c r="F82" s="95">
        <v>4.129204129200037</v>
      </c>
      <c r="G82" s="94">
        <v>3.2442067735997338</v>
      </c>
      <c r="H82" s="94">
        <v>12.296486718115229</v>
      </c>
      <c r="I82" s="94">
        <v>2.3217247097883309</v>
      </c>
      <c r="J82" s="94">
        <v>8.5843995047543142</v>
      </c>
      <c r="K82" s="94">
        <v>9.3078758949871165</v>
      </c>
      <c r="L82" s="94">
        <v>4.2868920032799629</v>
      </c>
      <c r="M82" s="94">
        <v>2.1220159151462248</v>
      </c>
      <c r="N82" s="96">
        <v>5.3490480507210281</v>
      </c>
    </row>
    <row r="83" spans="1:14" ht="15">
      <c r="A83" s="97" t="s">
        <v>278</v>
      </c>
      <c r="B83" s="97" t="s">
        <v>279</v>
      </c>
      <c r="C83" s="97">
        <v>7.4816625916693358</v>
      </c>
      <c r="D83" s="97">
        <v>10.267639902637061</v>
      </c>
      <c r="E83" s="97">
        <v>5.5339805825212141</v>
      </c>
      <c r="F83" s="98">
        <v>4.9344159899983309</v>
      </c>
      <c r="G83" s="97">
        <v>7.837713231904031</v>
      </c>
      <c r="H83" s="97">
        <v>14.379391100601179</v>
      </c>
      <c r="I83" s="97">
        <v>-1.8811881188144697</v>
      </c>
      <c r="J83" s="97">
        <v>1.6160626836646097</v>
      </c>
      <c r="K83" s="97">
        <v>13.645224171549962</v>
      </c>
      <c r="L83" s="97">
        <v>6.3555114200457341</v>
      </c>
      <c r="M83" s="97">
        <v>3.1055900620988064</v>
      </c>
      <c r="N83" s="99">
        <v>10.146295422295303</v>
      </c>
    </row>
    <row r="84" spans="1:14" ht="15">
      <c r="A84" s="94" t="s">
        <v>280</v>
      </c>
      <c r="B84" s="94" t="s">
        <v>281</v>
      </c>
      <c r="C84" s="94">
        <v>2.6523964634630026</v>
      </c>
      <c r="D84" s="94">
        <v>2.8972385694902458</v>
      </c>
      <c r="E84" s="94">
        <v>3.2033426183833313</v>
      </c>
      <c r="F84" s="95">
        <v>-6.2203479177907255</v>
      </c>
      <c r="G84" s="94">
        <v>3.1835205992968296</v>
      </c>
      <c r="H84" s="94">
        <v>7.3554421768256883</v>
      </c>
      <c r="I84" s="94">
        <v>-9.7560975610201499</v>
      </c>
      <c r="J84" s="94">
        <v>-4.8327137546522732</v>
      </c>
      <c r="K84" s="94">
        <v>5.3327256152900793</v>
      </c>
      <c r="L84" s="94">
        <v>-2.9032258064521144</v>
      </c>
      <c r="M84" s="94">
        <v>-12.946020128076462</v>
      </c>
      <c r="N84" s="96">
        <v>-2.3618538324524874</v>
      </c>
    </row>
    <row r="85" spans="1:14" ht="15">
      <c r="A85" s="97" t="s">
        <v>282</v>
      </c>
      <c r="B85" s="97" t="s">
        <v>283</v>
      </c>
      <c r="C85" s="97">
        <v>2.8149515459120256</v>
      </c>
      <c r="D85" s="97">
        <v>-0.26666666666529393</v>
      </c>
      <c r="E85" s="97">
        <v>1.761066159021496</v>
      </c>
      <c r="F85" s="98">
        <v>-0.1377410468416107</v>
      </c>
      <c r="G85" s="97">
        <v>4.3847874720973845</v>
      </c>
      <c r="H85" s="97">
        <v>9.0266222961567379</v>
      </c>
      <c r="I85" s="97">
        <v>-7.6749435666350285</v>
      </c>
      <c r="J85" s="97">
        <v>-5.4701627486138937</v>
      </c>
      <c r="K85" s="97">
        <v>10.027100271045054</v>
      </c>
      <c r="L85" s="97">
        <v>-2.5735294117816054</v>
      </c>
      <c r="M85" s="97">
        <v>-12.637867647071877</v>
      </c>
      <c r="N85" s="99">
        <v>-1.2992831540636351</v>
      </c>
    </row>
    <row r="86" spans="1:14" ht="15">
      <c r="A86" s="94" t="s">
        <v>284</v>
      </c>
      <c r="B86" s="94" t="s">
        <v>285</v>
      </c>
      <c r="C86" s="94">
        <v>-0.9222661397157772</v>
      </c>
      <c r="D86" s="94">
        <v>4.2354934316701787E-2</v>
      </c>
      <c r="E86" s="94">
        <v>-0.76576576578564204</v>
      </c>
      <c r="F86" s="95">
        <v>-2.4859287054337043</v>
      </c>
      <c r="G86" s="94">
        <v>-8.3333333333497901</v>
      </c>
      <c r="H86" s="94">
        <v>7.1260767423820148</v>
      </c>
      <c r="I86" s="94">
        <v>-10.619469026585438</v>
      </c>
      <c r="J86" s="94">
        <v>-7.5032341526333202</v>
      </c>
      <c r="K86" s="94">
        <v>4.3833261710101157</v>
      </c>
      <c r="L86" s="94">
        <v>-5.8362369338011426</v>
      </c>
      <c r="M86" s="94">
        <v>-14.967177242897712</v>
      </c>
      <c r="N86" s="96">
        <v>-4.5048701299133072</v>
      </c>
    </row>
    <row r="87" spans="1:14" ht="15">
      <c r="A87" s="97" t="s">
        <v>286</v>
      </c>
      <c r="B87" s="97" t="s">
        <v>287</v>
      </c>
      <c r="C87" s="97">
        <v>1.3783903957235388</v>
      </c>
      <c r="D87" s="97">
        <v>2.5608732157386349</v>
      </c>
      <c r="E87" s="97">
        <v>-1.1102230246251565E-14</v>
      </c>
      <c r="F87" s="98">
        <v>0.31413612567652294</v>
      </c>
      <c r="G87" s="97">
        <v>-0.87336244537531416</v>
      </c>
      <c r="H87" s="97">
        <v>10.079681274905417</v>
      </c>
      <c r="I87" s="97">
        <v>-12.224669603494275</v>
      </c>
      <c r="J87" s="97">
        <v>-1.563820794597004</v>
      </c>
      <c r="K87" s="97">
        <v>5.4633751517732865</v>
      </c>
      <c r="L87" s="97">
        <v>-1.7817371937753901</v>
      </c>
      <c r="M87" s="97">
        <v>-8.0385852089774108</v>
      </c>
      <c r="N87" s="99">
        <v>-0.16187778223809568</v>
      </c>
    </row>
    <row r="88" spans="1:14" ht="15">
      <c r="A88" s="94" t="s">
        <v>288</v>
      </c>
      <c r="B88" s="94" t="s">
        <v>289</v>
      </c>
      <c r="C88" s="94">
        <v>0.78328981719577584</v>
      </c>
      <c r="D88" s="94">
        <v>1.0517458982510774</v>
      </c>
      <c r="E88" s="94">
        <v>-1.1476058567433056</v>
      </c>
      <c r="F88" s="95">
        <v>-1.5350175887155149</v>
      </c>
      <c r="G88" s="94">
        <v>-0.93232044202238296</v>
      </c>
      <c r="H88" s="94">
        <v>7.0202212895899674</v>
      </c>
      <c r="I88" s="94">
        <v>-7.6175040518619568</v>
      </c>
      <c r="J88" s="94">
        <v>6.5374382363782457</v>
      </c>
      <c r="K88" s="94">
        <v>9.0143480973122081</v>
      </c>
      <c r="L88" s="94">
        <v>-2.2924901185379043</v>
      </c>
      <c r="M88" s="94">
        <v>-9.0476190476385661</v>
      </c>
      <c r="N88" s="96">
        <v>-0.77452667811663822</v>
      </c>
    </row>
    <row r="89" spans="1:14" ht="15">
      <c r="A89" s="97" t="s">
        <v>290</v>
      </c>
      <c r="B89" s="97" t="s">
        <v>291</v>
      </c>
      <c r="C89" s="97">
        <v>-1.3193812557033113</v>
      </c>
      <c r="D89" s="97">
        <v>-5.030891438631679</v>
      </c>
      <c r="E89" s="97">
        <v>-0.78196872122044958</v>
      </c>
      <c r="F89" s="98">
        <v>-3.8690476190241574</v>
      </c>
      <c r="G89" s="97">
        <v>-6.6695168875503867</v>
      </c>
      <c r="H89" s="97">
        <v>3.4398034398251509</v>
      </c>
      <c r="I89" s="97">
        <v>-8.375378405650169</v>
      </c>
      <c r="J89" s="97">
        <v>14.361445783110272</v>
      </c>
      <c r="K89" s="97">
        <v>3.8593481989793066</v>
      </c>
      <c r="L89" s="97">
        <v>-7.516339869246802</v>
      </c>
      <c r="M89" s="97">
        <v>-19.829317269065939</v>
      </c>
      <c r="N89" s="99">
        <v>-7.7549271636858315</v>
      </c>
    </row>
    <row r="90" spans="1:14" ht="15">
      <c r="A90" s="94" t="s">
        <v>292</v>
      </c>
      <c r="B90" s="94" t="s">
        <v>293</v>
      </c>
      <c r="C90" s="94">
        <v>-1.4959202175562125</v>
      </c>
      <c r="D90" s="94">
        <v>-2.0677518697985064</v>
      </c>
      <c r="E90" s="94">
        <v>-2.2042285199902589</v>
      </c>
      <c r="F90" s="95">
        <v>-4.4406970207926495</v>
      </c>
      <c r="G90" s="94">
        <v>-11.025408348423316</v>
      </c>
      <c r="H90" s="94">
        <v>8.2376237623586377</v>
      </c>
      <c r="I90" s="94">
        <v>-7.3761261261224398</v>
      </c>
      <c r="J90" s="94">
        <v>12.451171874961942</v>
      </c>
      <c r="K90" s="94">
        <v>7.2695802683328203</v>
      </c>
      <c r="L90" s="94">
        <v>-4.5562411011222492</v>
      </c>
      <c r="M90" s="94">
        <v>-11.875985286415691</v>
      </c>
      <c r="N90" s="96">
        <v>-0.59333637608266487</v>
      </c>
    </row>
    <row r="91" spans="1:14" ht="15">
      <c r="A91" s="97" t="s">
        <v>294</v>
      </c>
      <c r="B91" s="97" t="s">
        <v>295</v>
      </c>
      <c r="C91" s="97">
        <v>-3.6355475763178768</v>
      </c>
      <c r="D91" s="97">
        <v>-2.6292335115554843</v>
      </c>
      <c r="E91" s="97">
        <v>-2.3386342376472857</v>
      </c>
      <c r="F91" s="98">
        <v>-6.2988505746836125</v>
      </c>
      <c r="G91" s="97">
        <v>-16.245177882595531</v>
      </c>
      <c r="H91" s="97">
        <v>3.7390309042321102</v>
      </c>
      <c r="I91" s="97">
        <v>-9.0464547677046916</v>
      </c>
      <c r="J91" s="97">
        <v>3.3476805356570827</v>
      </c>
      <c r="K91" s="97">
        <v>0.73891625613737855</v>
      </c>
      <c r="L91" s="97">
        <v>-7.1698113207512071</v>
      </c>
      <c r="M91" s="97">
        <v>-15.097317201446003</v>
      </c>
      <c r="N91" s="99">
        <v>-5.4017249206337992</v>
      </c>
    </row>
    <row r="92" spans="1:14" ht="15">
      <c r="A92" s="94" t="s">
        <v>296</v>
      </c>
      <c r="B92" s="94" t="s">
        <v>297</v>
      </c>
      <c r="C92" s="94">
        <v>-5.4078014184335448</v>
      </c>
      <c r="D92" s="94">
        <v>-5.7154953429499162</v>
      </c>
      <c r="E92" s="94">
        <v>-3.7675896504885009</v>
      </c>
      <c r="F92" s="95">
        <v>-10.918710918680407</v>
      </c>
      <c r="G92" s="94">
        <v>-15.72727272727753</v>
      </c>
      <c r="H92" s="94">
        <v>1.4985380116856906</v>
      </c>
      <c r="I92" s="94">
        <v>-12.405358182856807</v>
      </c>
      <c r="J92" s="94">
        <v>-6.2937062937092119</v>
      </c>
      <c r="K92" s="94">
        <v>-1.3174145738871657</v>
      </c>
      <c r="L92" s="94">
        <v>-8.2793709527818393</v>
      </c>
      <c r="M92" s="94">
        <v>-14.410705095221177</v>
      </c>
      <c r="N92" s="96">
        <v>-8.1597960050876388</v>
      </c>
    </row>
    <row r="93" spans="1:14" ht="15">
      <c r="A93" s="97" t="s">
        <v>298</v>
      </c>
      <c r="B93" s="97" t="s">
        <v>299</v>
      </c>
      <c r="C93" s="97">
        <v>-5.9649122806827215</v>
      </c>
      <c r="D93" s="97">
        <v>-9.9467867375686367</v>
      </c>
      <c r="E93" s="97">
        <v>-1.2256014525728109</v>
      </c>
      <c r="F93" s="98">
        <v>-11.638830897670893</v>
      </c>
      <c r="G93" s="97">
        <v>-17.180616740164666</v>
      </c>
      <c r="H93" s="97">
        <v>-0.79623597532900714</v>
      </c>
      <c r="I93" s="97">
        <v>-12.045169385186238</v>
      </c>
      <c r="J93" s="97">
        <v>-17.518248175174378</v>
      </c>
      <c r="K93" s="97">
        <v>-8.058326937803816</v>
      </c>
      <c r="L93" s="97">
        <v>-11.70068027212311</v>
      </c>
      <c r="M93" s="97">
        <v>-22.77722277721146</v>
      </c>
      <c r="N93" s="99">
        <v>-14.268342115910803</v>
      </c>
    </row>
    <row r="94" spans="1:14" ht="15">
      <c r="A94" s="94" t="s">
        <v>300</v>
      </c>
      <c r="B94" s="94" t="s">
        <v>301</v>
      </c>
      <c r="C94" s="94">
        <v>-7.4759437453919553</v>
      </c>
      <c r="D94" s="94">
        <v>-10.907577019153669</v>
      </c>
      <c r="E94" s="94">
        <v>-4.5636509207320426</v>
      </c>
      <c r="F94" s="95">
        <v>-11.822020136397771</v>
      </c>
      <c r="G94" s="94">
        <v>-17.009410944574554</v>
      </c>
      <c r="H94" s="94">
        <v>2.6024955436958486</v>
      </c>
      <c r="I94" s="94">
        <v>-16.228070175482181</v>
      </c>
      <c r="J94" s="94">
        <v>-11.452015697469797</v>
      </c>
      <c r="K94" s="94">
        <v>-6.8955650929978463</v>
      </c>
      <c r="L94" s="94">
        <v>-11.974110032392582</v>
      </c>
      <c r="M94" s="94">
        <v>-22.13231794380992</v>
      </c>
      <c r="N94" s="96">
        <v>-13.096270598455318</v>
      </c>
    </row>
    <row r="95" spans="1:14" ht="15">
      <c r="A95" s="97" t="s">
        <v>302</v>
      </c>
      <c r="B95" s="97" t="s">
        <v>303</v>
      </c>
      <c r="C95" s="97">
        <v>-7.6071922544932669</v>
      </c>
      <c r="D95" s="97">
        <v>-9.1542750929758618</v>
      </c>
      <c r="E95" s="97">
        <v>-3.6624942049007125</v>
      </c>
      <c r="F95" s="98">
        <v>-12.260061919507049</v>
      </c>
      <c r="G95" s="97">
        <v>-18.460833715028002</v>
      </c>
      <c r="H95" s="97">
        <v>2.6920031671164413</v>
      </c>
      <c r="I95" s="97">
        <v>-14.427312775317647</v>
      </c>
      <c r="J95" s="97">
        <v>-21.028234302547823</v>
      </c>
      <c r="K95" s="97">
        <v>-13.336085879463067</v>
      </c>
      <c r="L95" s="97">
        <v>-10.146390711789721</v>
      </c>
      <c r="M95" s="97">
        <v>-14.777708202896722</v>
      </c>
      <c r="N95" s="99">
        <v>-14.770088248919267</v>
      </c>
    </row>
    <row r="96" spans="1:14" ht="15">
      <c r="A96" s="94" t="s">
        <v>304</v>
      </c>
      <c r="B96" s="94" t="s">
        <v>305</v>
      </c>
      <c r="C96" s="94">
        <v>-6.2586286240530313</v>
      </c>
      <c r="D96" s="94">
        <v>-10.332434860769924</v>
      </c>
      <c r="E96" s="94">
        <v>-2.8978840846729081</v>
      </c>
      <c r="F96" s="95">
        <v>-12.588235294108262</v>
      </c>
      <c r="G96" s="94">
        <v>-12.085670576249852</v>
      </c>
      <c r="H96" s="94">
        <v>0.47566776439389447</v>
      </c>
      <c r="I96" s="94">
        <v>-17.325227963495216</v>
      </c>
      <c r="J96" s="94">
        <v>-11.159357359905254</v>
      </c>
      <c r="K96" s="94">
        <v>-11.496571198085048</v>
      </c>
      <c r="L96" s="94">
        <v>-8.5529587269249081</v>
      </c>
      <c r="M96" s="94">
        <v>-12.343470482955565</v>
      </c>
      <c r="N96" s="96">
        <v>-13.911845730009153</v>
      </c>
    </row>
    <row r="97" spans="1:14" ht="15">
      <c r="A97" s="97" t="s">
        <v>306</v>
      </c>
      <c r="B97" s="97" t="s">
        <v>307</v>
      </c>
      <c r="C97" s="97">
        <v>-6.9399161620676502</v>
      </c>
      <c r="D97" s="97">
        <v>-9.9313501144328455</v>
      </c>
      <c r="E97" s="97">
        <v>-3.6398467432740556</v>
      </c>
      <c r="F97" s="98">
        <v>-8.9303238469258694</v>
      </c>
      <c r="G97" s="97">
        <v>-13.101330603890272</v>
      </c>
      <c r="H97" s="97">
        <v>-2.3170283192123997</v>
      </c>
      <c r="I97" s="97">
        <v>-21.505376344075188</v>
      </c>
      <c r="J97" s="97">
        <v>-16.381304951427499</v>
      </c>
      <c r="K97" s="97">
        <v>-12.061939690297264</v>
      </c>
      <c r="L97" s="97">
        <v>-9.1463414633921261</v>
      </c>
      <c r="M97" s="97">
        <v>-14.188351920694197</v>
      </c>
      <c r="N97" s="99">
        <v>-10.076775431822437</v>
      </c>
    </row>
    <row r="98" spans="1:14" ht="15">
      <c r="A98" s="94" t="s">
        <v>308</v>
      </c>
      <c r="B98" s="94" t="s">
        <v>309</v>
      </c>
      <c r="C98" s="94">
        <v>-5.5763823804824808</v>
      </c>
      <c r="D98" s="94">
        <v>-9.7889537493734302</v>
      </c>
      <c r="E98" s="94">
        <v>-1.6037735848949741</v>
      </c>
      <c r="F98" s="95">
        <v>-12.36501079918143</v>
      </c>
      <c r="G98" s="94">
        <v>-10.032362459560151</v>
      </c>
      <c r="H98" s="94">
        <v>-3.4929780338516125</v>
      </c>
      <c r="I98" s="94">
        <v>-16.023936170222996</v>
      </c>
      <c r="J98" s="94">
        <v>-11.144278606978586</v>
      </c>
      <c r="K98" s="94">
        <v>-11.138923654557409</v>
      </c>
      <c r="L98" s="94">
        <v>-9.1780131114636241</v>
      </c>
      <c r="M98" s="94">
        <v>-17.25796752852894</v>
      </c>
      <c r="N98" s="96">
        <v>-9.7639981489805123</v>
      </c>
    </row>
    <row r="99" spans="1:14" ht="15">
      <c r="A99" s="97" t="s">
        <v>310</v>
      </c>
      <c r="B99" s="97" t="s">
        <v>311</v>
      </c>
      <c r="C99" s="97">
        <v>-6.9496268657039391</v>
      </c>
      <c r="D99" s="97">
        <v>-9.3636363636204081</v>
      </c>
      <c r="E99" s="97">
        <v>-4.5036764705823291</v>
      </c>
      <c r="F99" s="98">
        <v>-11.281748375657862</v>
      </c>
      <c r="G99" s="97">
        <v>-13.45744680848513</v>
      </c>
      <c r="H99" s="97">
        <v>-4.6698285297254944</v>
      </c>
      <c r="I99" s="97">
        <v>-17.617689015688153</v>
      </c>
      <c r="J99" s="97">
        <v>-9.4742321707531616</v>
      </c>
      <c r="K99" s="97">
        <v>-8.2637729549729926</v>
      </c>
      <c r="L99" s="97">
        <v>-9.296353364148791</v>
      </c>
      <c r="M99" s="97">
        <v>-13.971539456707106</v>
      </c>
      <c r="N99" s="99">
        <v>-12.104018912540004</v>
      </c>
    </row>
    <row r="100" spans="1:14" ht="15">
      <c r="A100" s="94" t="s">
        <v>312</v>
      </c>
      <c r="B100" s="94" t="s">
        <v>313</v>
      </c>
      <c r="C100" s="94">
        <v>-4.3999999999378652</v>
      </c>
      <c r="D100" s="94">
        <v>-6.6355140187268624</v>
      </c>
      <c r="E100" s="94">
        <v>-2.307046979898375</v>
      </c>
      <c r="F100" s="95">
        <v>-9.1344383057357028</v>
      </c>
      <c r="G100" s="94">
        <v>-8.399832003379526</v>
      </c>
      <c r="H100" s="94">
        <v>-4.6560111188425735</v>
      </c>
      <c r="I100" s="94">
        <v>-12.094240837663516</v>
      </c>
      <c r="J100" s="94">
        <v>-4.7542304592988582</v>
      </c>
      <c r="K100" s="94">
        <v>-2.9502151198262383</v>
      </c>
      <c r="L100" s="94">
        <v>-6.0661764705522314</v>
      </c>
      <c r="M100" s="94">
        <v>-11.491442542767372</v>
      </c>
      <c r="N100" s="96">
        <v>-2.9940119760106465</v>
      </c>
    </row>
    <row r="101" spans="1:14" ht="15">
      <c r="A101" s="97" t="s">
        <v>314</v>
      </c>
      <c r="B101" s="97" t="s">
        <v>315</v>
      </c>
      <c r="C101" s="97">
        <v>-2.4197284288298593</v>
      </c>
      <c r="D101" s="97">
        <v>-7.2355542790219278</v>
      </c>
      <c r="E101" s="97">
        <v>-0.1979581192632085</v>
      </c>
      <c r="F101" s="98">
        <v>1.2156609351208658</v>
      </c>
      <c r="G101" s="97">
        <v>-0.76094760113099014</v>
      </c>
      <c r="H101" s="97">
        <v>-3.5901391138228766</v>
      </c>
      <c r="I101" s="97">
        <v>-8.4958372187673437</v>
      </c>
      <c r="J101" s="97">
        <v>-10.413219236370697</v>
      </c>
      <c r="K101" s="97">
        <v>-5.2336333281839948</v>
      </c>
      <c r="L101" s="97">
        <v>-2.411748937678504</v>
      </c>
      <c r="M101" s="97">
        <v>-9.2171078657965033</v>
      </c>
      <c r="N101" s="99">
        <v>1.4490500242980042</v>
      </c>
    </row>
    <row r="102" spans="1:14" ht="15">
      <c r="A102" s="94" t="s">
        <v>316</v>
      </c>
      <c r="B102" s="94" t="s">
        <v>317</v>
      </c>
      <c r="C102" s="94">
        <v>-0.81977004650837237</v>
      </c>
      <c r="D102" s="94">
        <v>-3.2176831711737908</v>
      </c>
      <c r="E102" s="94">
        <v>-2.1105209903535704</v>
      </c>
      <c r="F102" s="95">
        <v>11.222419397038275</v>
      </c>
      <c r="G102" s="94">
        <v>5.3645092895896473</v>
      </c>
      <c r="H102" s="94">
        <v>-2.2778362404629715</v>
      </c>
      <c r="I102" s="94">
        <v>1.4201419572218432</v>
      </c>
      <c r="J102" s="94">
        <v>-5.2140206109182907</v>
      </c>
      <c r="K102" s="94">
        <v>-1.1306053335248589</v>
      </c>
      <c r="L102" s="94">
        <v>-1.2296090281003424</v>
      </c>
      <c r="M102" s="94">
        <v>-8.3766655876828082</v>
      </c>
      <c r="N102" s="96">
        <v>4.3008792685169883</v>
      </c>
    </row>
    <row r="103" spans="1:14" ht="15">
      <c r="A103" s="97" t="s">
        <v>318</v>
      </c>
      <c r="B103" s="97" t="s">
        <v>319</v>
      </c>
      <c r="C103" s="97">
        <v>2.741188518381743</v>
      </c>
      <c r="D103" s="97">
        <v>-0.11443967849938952</v>
      </c>
      <c r="E103" s="97">
        <v>0.44106807301087514</v>
      </c>
      <c r="F103" s="98">
        <v>4.665778280575017</v>
      </c>
      <c r="G103" s="97">
        <v>13.13087428325912</v>
      </c>
      <c r="H103" s="97">
        <v>3.141371349354305</v>
      </c>
      <c r="I103" s="97">
        <v>-4.4766404376372915E-2</v>
      </c>
      <c r="J103" s="97">
        <v>9.0755138758456653</v>
      </c>
      <c r="K103" s="97">
        <v>3.6846226433890905</v>
      </c>
      <c r="L103" s="97">
        <v>4.6202139298023859</v>
      </c>
      <c r="M103" s="97">
        <v>4.6315161303114305</v>
      </c>
      <c r="N103" s="99">
        <v>8.0725598616943053</v>
      </c>
    </row>
    <row r="104" spans="1:14" ht="15">
      <c r="A104" s="94" t="s">
        <v>320</v>
      </c>
      <c r="B104" s="94" t="s">
        <v>321</v>
      </c>
      <c r="C104" s="94">
        <v>3.3233536353215243</v>
      </c>
      <c r="D104" s="94">
        <v>-1.9166243777695602</v>
      </c>
      <c r="E104" s="94">
        <v>0.98013803907215369</v>
      </c>
      <c r="F104" s="95">
        <v>12.248939729458064</v>
      </c>
      <c r="G104" s="94">
        <v>14.691686101604295</v>
      </c>
      <c r="H104" s="94">
        <v>3.2763356874119465</v>
      </c>
      <c r="I104" s="94">
        <v>-2.1820005442343193</v>
      </c>
      <c r="J104" s="94">
        <v>3.9276835723431436</v>
      </c>
      <c r="K104" s="94">
        <v>5.251389803735651</v>
      </c>
      <c r="L104" s="94">
        <v>6.6585526615044133</v>
      </c>
      <c r="M104" s="94">
        <v>10.220779785147949</v>
      </c>
      <c r="N104" s="96">
        <v>12.036127443316991</v>
      </c>
    </row>
    <row r="105" spans="1:14" ht="15">
      <c r="A105" s="97" t="s">
        <v>322</v>
      </c>
      <c r="B105" s="97" t="s">
        <v>323</v>
      </c>
      <c r="C105" s="97">
        <v>4.3635461676657661</v>
      </c>
      <c r="D105" s="97">
        <v>-2.5013094101152933</v>
      </c>
      <c r="E105" s="97">
        <v>3.581963652926734</v>
      </c>
      <c r="F105" s="98">
        <v>8.4814421184506337</v>
      </c>
      <c r="G105" s="97">
        <v>13.153872226535857</v>
      </c>
      <c r="H105" s="97">
        <v>6.6357078333882491</v>
      </c>
      <c r="I105" s="97">
        <v>-4.5957094817901218</v>
      </c>
      <c r="J105" s="97">
        <v>0.95815360600677302</v>
      </c>
      <c r="K105" s="97">
        <v>6.7129437265194269</v>
      </c>
      <c r="L105" s="97">
        <v>8.3700256305857312</v>
      </c>
      <c r="M105" s="97">
        <v>12.242388147067862</v>
      </c>
      <c r="N105" s="99">
        <v>17.060480753898922</v>
      </c>
    </row>
    <row r="106" spans="1:14" ht="15">
      <c r="A106" s="94" t="s">
        <v>324</v>
      </c>
      <c r="B106" s="94" t="s">
        <v>325</v>
      </c>
      <c r="C106" s="94">
        <v>4.8656723562830573</v>
      </c>
      <c r="D106" s="94">
        <v>-4.8259163491609636</v>
      </c>
      <c r="E106" s="94">
        <v>5.8015615610803151</v>
      </c>
      <c r="F106" s="95">
        <v>7.5933883236186217</v>
      </c>
      <c r="G106" s="94">
        <v>11.736345993519937</v>
      </c>
      <c r="H106" s="94">
        <v>7.50657874381917</v>
      </c>
      <c r="I106" s="94">
        <v>-6.4593169082274304</v>
      </c>
      <c r="J106" s="94">
        <v>-13.093252332251925</v>
      </c>
      <c r="K106" s="94">
        <v>2.9944511766807791</v>
      </c>
      <c r="L106" s="94">
        <v>7.7006757897137623</v>
      </c>
      <c r="M106" s="94">
        <v>7.5982739477620465</v>
      </c>
      <c r="N106" s="96">
        <v>11.753240346583048</v>
      </c>
    </row>
    <row r="107" spans="1:14" ht="15">
      <c r="A107" s="97" t="s">
        <v>326</v>
      </c>
      <c r="B107" s="97" t="s">
        <v>327</v>
      </c>
      <c r="C107" s="97">
        <v>2.3693534688975282</v>
      </c>
      <c r="D107" s="97">
        <v>-5.2538915786272682</v>
      </c>
      <c r="E107" s="97">
        <v>2.5511627888076482</v>
      </c>
      <c r="F107" s="98">
        <v>-1.732842973588411</v>
      </c>
      <c r="G107" s="97">
        <v>4.4895069152835365</v>
      </c>
      <c r="H107" s="97">
        <v>4.9290547716313915</v>
      </c>
      <c r="I107" s="97">
        <v>-6.6493109715229037</v>
      </c>
      <c r="J107" s="97">
        <v>5.8582149720164178</v>
      </c>
      <c r="K107" s="97">
        <v>9.2520680402920839</v>
      </c>
      <c r="L107" s="97">
        <v>5.9521042489914633</v>
      </c>
      <c r="M107" s="97">
        <v>18.953794786472301</v>
      </c>
      <c r="N107" s="99">
        <v>6.7121511348042784</v>
      </c>
    </row>
    <row r="108" spans="1:14" ht="15">
      <c r="A108" s="94" t="s">
        <v>328</v>
      </c>
      <c r="B108" s="94" t="s">
        <v>329</v>
      </c>
      <c r="C108" s="94">
        <v>4.387992404508978</v>
      </c>
      <c r="D108" s="94">
        <v>-3.0029147203722739</v>
      </c>
      <c r="E108" s="94">
        <v>7.5287710159005039</v>
      </c>
      <c r="F108" s="95">
        <v>-3.7260689821558945</v>
      </c>
      <c r="G108" s="94">
        <v>0.81476304693681723</v>
      </c>
      <c r="H108" s="94">
        <v>7.5141906606310149</v>
      </c>
      <c r="I108" s="94">
        <v>-8.868230512177</v>
      </c>
      <c r="J108" s="94">
        <v>-1.2749665885623651</v>
      </c>
      <c r="K108" s="94">
        <v>6.8905050441004922</v>
      </c>
      <c r="L108" s="94">
        <v>8.7382264361676611</v>
      </c>
      <c r="M108" s="94">
        <v>25.189222838369684</v>
      </c>
      <c r="N108" s="96">
        <v>6.3617280654935104</v>
      </c>
    </row>
    <row r="109" spans="1:14" ht="15">
      <c r="A109" s="97" t="s">
        <v>330</v>
      </c>
      <c r="B109" s="97" t="s">
        <v>331</v>
      </c>
      <c r="C109" s="97">
        <v>2.1657486728418274</v>
      </c>
      <c r="D109" s="97">
        <v>-9.6921152135515332</v>
      </c>
      <c r="E109" s="97">
        <v>6.02782277864784</v>
      </c>
      <c r="F109" s="98">
        <v>-3.0486582015353036</v>
      </c>
      <c r="G109" s="97">
        <v>-3.1925801801538034</v>
      </c>
      <c r="H109" s="97">
        <v>4.5094548839645476</v>
      </c>
      <c r="I109" s="97">
        <v>-12.56664296215031</v>
      </c>
      <c r="J109" s="97">
        <v>-4.530005888457822</v>
      </c>
      <c r="K109" s="97">
        <v>7.7117465680900166</v>
      </c>
      <c r="L109" s="97">
        <v>2.9816836984607908</v>
      </c>
      <c r="M109" s="97">
        <v>6.2098226930055178</v>
      </c>
      <c r="N109" s="99">
        <v>1.8241962233327857</v>
      </c>
    </row>
    <row r="110" spans="1:14" ht="15">
      <c r="A110" s="94" t="s">
        <v>332</v>
      </c>
      <c r="B110" s="94" t="s">
        <v>333</v>
      </c>
      <c r="C110" s="94">
        <v>1.560482946034103</v>
      </c>
      <c r="D110" s="94">
        <v>-5.3573033347669607</v>
      </c>
      <c r="E110" s="94">
        <v>3.4438825917478155</v>
      </c>
      <c r="F110" s="95">
        <v>-2.5791216093294156</v>
      </c>
      <c r="G110" s="94">
        <v>-5.0566253553025913</v>
      </c>
      <c r="H110" s="94">
        <v>6.386377195354509</v>
      </c>
      <c r="I110" s="94">
        <v>-12.478355998877166</v>
      </c>
      <c r="J110" s="94">
        <v>0.1673372557943642</v>
      </c>
      <c r="K110" s="94">
        <v>7.097174817238705</v>
      </c>
      <c r="L110" s="94">
        <v>4.9154192894453663</v>
      </c>
      <c r="M110" s="94">
        <v>16.161866885878151</v>
      </c>
      <c r="N110" s="96">
        <v>4.0348183372894919</v>
      </c>
    </row>
    <row r="111" spans="1:14" ht="15">
      <c r="A111" s="97" t="s">
        <v>334</v>
      </c>
      <c r="B111" s="97" t="s">
        <v>335</v>
      </c>
      <c r="C111" s="97">
        <v>1.0693071727585934</v>
      </c>
      <c r="D111" s="97">
        <v>-4.8901033622377188</v>
      </c>
      <c r="E111" s="97">
        <v>1.2434530093962337</v>
      </c>
      <c r="F111" s="98">
        <v>3.0221261840579494</v>
      </c>
      <c r="G111" s="97">
        <v>-2.0272100883294453</v>
      </c>
      <c r="H111" s="97">
        <v>4.2746255669155575</v>
      </c>
      <c r="I111" s="97">
        <v>-20.156094037489236</v>
      </c>
      <c r="J111" s="97">
        <v>1.9377759239230352</v>
      </c>
      <c r="K111" s="97">
        <v>5.9422654034672284</v>
      </c>
      <c r="L111" s="97">
        <v>4.2835003324572574</v>
      </c>
      <c r="M111" s="97">
        <v>15.633152432328057</v>
      </c>
      <c r="N111" s="99">
        <v>2.5518601702184673</v>
      </c>
    </row>
    <row r="112" spans="1:14" ht="15">
      <c r="A112" s="94" t="s">
        <v>336</v>
      </c>
      <c r="B112" s="94" t="s">
        <v>337</v>
      </c>
      <c r="C112" s="94">
        <v>2.399000554388464</v>
      </c>
      <c r="D112" s="94">
        <v>-1.3316530166197937</v>
      </c>
      <c r="E112" s="94">
        <v>2.2498048297402207</v>
      </c>
      <c r="F112" s="95">
        <v>1.2875248316883692</v>
      </c>
      <c r="G112" s="94">
        <v>-1.9983816093766649</v>
      </c>
      <c r="H112" s="94">
        <v>7.4060972142209192</v>
      </c>
      <c r="I112" s="94">
        <v>-28.032838619443567</v>
      </c>
      <c r="J112" s="94">
        <v>-0.17014798455101676</v>
      </c>
      <c r="K112" s="94">
        <v>8.7066188323957618</v>
      </c>
      <c r="L112" s="94">
        <v>3.6657796982062729</v>
      </c>
      <c r="M112" s="94">
        <v>9.8860455928210698</v>
      </c>
      <c r="N112" s="96">
        <v>0.40592480549384025</v>
      </c>
    </row>
    <row r="113" spans="1:14" ht="15">
      <c r="A113" s="97" t="s">
        <v>338</v>
      </c>
      <c r="B113" s="97" t="s">
        <v>339</v>
      </c>
      <c r="C113" s="97">
        <v>2.881052070610246</v>
      </c>
      <c r="D113" s="97">
        <v>2.4642193178445515</v>
      </c>
      <c r="E113" s="97">
        <v>1.8179689337216143</v>
      </c>
      <c r="F113" s="98">
        <v>4.1528770605628207</v>
      </c>
      <c r="G113" s="97">
        <v>-0.31809664808102323</v>
      </c>
      <c r="H113" s="97">
        <v>8.6050411137660099</v>
      </c>
      <c r="I113" s="97">
        <v>-26.783615439938334</v>
      </c>
      <c r="J113" s="97">
        <v>5.6058519825796127</v>
      </c>
      <c r="K113" s="97">
        <v>8.1763061587072592</v>
      </c>
      <c r="L113" s="97">
        <v>5.4920952211942042</v>
      </c>
      <c r="M113" s="97">
        <v>13.820902759119914</v>
      </c>
      <c r="N113" s="99">
        <v>5.6100797680084469</v>
      </c>
    </row>
    <row r="114" spans="1:14" ht="15">
      <c r="A114" s="94" t="s">
        <v>340</v>
      </c>
      <c r="B114" s="94" t="s">
        <v>341</v>
      </c>
      <c r="C114" s="94">
        <v>-1.4415535378054067</v>
      </c>
      <c r="D114" s="94">
        <v>-3.645647884976122</v>
      </c>
      <c r="E114" s="94">
        <v>-2.308723578750782</v>
      </c>
      <c r="F114" s="95">
        <v>-4.0046866519639845</v>
      </c>
      <c r="G114" s="94">
        <v>-2.5320335434601104</v>
      </c>
      <c r="H114" s="94">
        <v>3.7584772752229156</v>
      </c>
      <c r="I114" s="94">
        <v>-31.840523847310919</v>
      </c>
      <c r="J114" s="94">
        <v>-1.8458191572220395</v>
      </c>
      <c r="K114" s="94">
        <v>4.7053603588824933</v>
      </c>
      <c r="L114" s="94">
        <v>-0.18901334595876618</v>
      </c>
      <c r="M114" s="94">
        <v>2.700222755890036</v>
      </c>
      <c r="N114" s="96">
        <v>1.8922446871639576</v>
      </c>
    </row>
    <row r="115" spans="1:14" ht="15">
      <c r="A115" s="97" t="s">
        <v>342</v>
      </c>
      <c r="B115" s="97" t="s">
        <v>343</v>
      </c>
      <c r="C115" s="97">
        <v>0.56223942981294961</v>
      </c>
      <c r="D115" s="97">
        <v>2.9977561326999247</v>
      </c>
      <c r="E115" s="97">
        <v>-0.21194842911569367</v>
      </c>
      <c r="F115" s="98">
        <v>-1.3944156673566521</v>
      </c>
      <c r="G115" s="97">
        <v>-0.39084996972543751</v>
      </c>
      <c r="H115" s="97">
        <v>6.4764916558577079</v>
      </c>
      <c r="I115" s="97">
        <v>-21.435500061572988</v>
      </c>
      <c r="J115" s="97">
        <v>-3.5961927706599228</v>
      </c>
      <c r="K115" s="97">
        <v>0.71308996007826142</v>
      </c>
      <c r="L115" s="97">
        <v>4.4774547922306285</v>
      </c>
      <c r="M115" s="97">
        <v>17.229611703050594</v>
      </c>
      <c r="N115" s="99">
        <v>4.0390863974644198</v>
      </c>
    </row>
    <row r="116" spans="1:14" ht="15">
      <c r="A116" s="94" t="s">
        <v>344</v>
      </c>
      <c r="B116" s="94" t="s">
        <v>345</v>
      </c>
      <c r="C116" s="94">
        <v>2.7832986374036528</v>
      </c>
      <c r="D116" s="94">
        <v>1.0092339741632594</v>
      </c>
      <c r="E116" s="94">
        <v>2.1034280940258165</v>
      </c>
      <c r="F116" s="95">
        <v>1.4985012931101105</v>
      </c>
      <c r="G116" s="94">
        <v>2.9431410110287715</v>
      </c>
      <c r="H116" s="94">
        <v>6.8005279195309409</v>
      </c>
      <c r="I116" s="94">
        <v>-17.529362713802541</v>
      </c>
      <c r="J116" s="94">
        <v>-2.3509059619577499</v>
      </c>
      <c r="K116" s="94">
        <v>6.3522377511122663</v>
      </c>
      <c r="L116" s="94">
        <v>4.4724082478964533</v>
      </c>
      <c r="M116" s="94">
        <v>9.8005429808220246</v>
      </c>
      <c r="N116" s="96">
        <v>3.1021811585757453</v>
      </c>
    </row>
    <row r="117" spans="1:14" ht="15">
      <c r="A117" s="97" t="s">
        <v>346</v>
      </c>
      <c r="B117" s="97" t="s">
        <v>347</v>
      </c>
      <c r="C117" s="97">
        <v>3.2526565887831316</v>
      </c>
      <c r="D117" s="97">
        <v>1.224232490800925</v>
      </c>
      <c r="E117" s="97">
        <v>1.4368637630930881</v>
      </c>
      <c r="F117" s="98">
        <v>0.40833371466508783</v>
      </c>
      <c r="G117" s="97">
        <v>8.1294836089031985</v>
      </c>
      <c r="H117" s="97">
        <v>6.9327537064898026</v>
      </c>
      <c r="I117" s="97">
        <v>-14.283043988071942</v>
      </c>
      <c r="J117" s="97">
        <v>2.3836031843257777</v>
      </c>
      <c r="K117" s="97">
        <v>8.4229809802193181</v>
      </c>
      <c r="L117" s="97">
        <v>5.0532707257406662</v>
      </c>
      <c r="M117" s="97">
        <v>9.7709378960137983</v>
      </c>
      <c r="N117" s="99">
        <v>6.1772743366967919</v>
      </c>
    </row>
    <row r="118" spans="1:14" ht="15">
      <c r="A118" s="94" t="s">
        <v>348</v>
      </c>
      <c r="B118" s="94" t="s">
        <v>349</v>
      </c>
      <c r="C118" s="94">
        <v>2.8412226112080941</v>
      </c>
      <c r="D118" s="94">
        <v>-1.0044931225561271E-2</v>
      </c>
      <c r="E118" s="94">
        <v>-0.38197613718425893</v>
      </c>
      <c r="F118" s="95">
        <v>0.52547917121492649</v>
      </c>
      <c r="G118" s="94">
        <v>11.703531607608198</v>
      </c>
      <c r="H118" s="94">
        <v>8.2542831326126489</v>
      </c>
      <c r="I118" s="94">
        <v>-4.6772025014514274</v>
      </c>
      <c r="J118" s="94">
        <v>4.6208490085648757</v>
      </c>
      <c r="K118" s="94">
        <v>7.508407239084125</v>
      </c>
      <c r="L118" s="94">
        <v>4.0318270390244271</v>
      </c>
      <c r="M118" s="94">
        <v>8.0022333355168165</v>
      </c>
      <c r="N118" s="96">
        <v>4.6210281455300484</v>
      </c>
    </row>
    <row r="119" spans="1:14" ht="15">
      <c r="A119" s="97" t="s">
        <v>350</v>
      </c>
      <c r="B119" s="97" t="s">
        <v>351</v>
      </c>
      <c r="C119" s="97">
        <v>2.982240676737824</v>
      </c>
      <c r="D119" s="97">
        <v>-0.12895258715875935</v>
      </c>
      <c r="E119" s="97">
        <v>0.51815566109880695</v>
      </c>
      <c r="F119" s="98">
        <v>1.7289704790549809</v>
      </c>
      <c r="G119" s="97">
        <v>11.367890975186533</v>
      </c>
      <c r="H119" s="97">
        <v>7.4313564686387279</v>
      </c>
      <c r="I119" s="97">
        <v>-1.3326795221782484</v>
      </c>
      <c r="J119" s="97">
        <v>-9.8910620200016943</v>
      </c>
      <c r="K119" s="97">
        <v>8.1192537280095678</v>
      </c>
      <c r="L119" s="97">
        <v>3.2191333881735451</v>
      </c>
      <c r="M119" s="97">
        <v>5.0618364715444786</v>
      </c>
      <c r="N119" s="99">
        <v>0.26815611879991152</v>
      </c>
    </row>
    <row r="120" spans="1:14" ht="15">
      <c r="A120" s="94" t="s">
        <v>352</v>
      </c>
      <c r="B120" s="94" t="s">
        <v>353</v>
      </c>
      <c r="C120" s="94">
        <v>-9.1046504460929647</v>
      </c>
      <c r="D120" s="94">
        <v>-17.586693740816429</v>
      </c>
      <c r="E120" s="94">
        <v>7.8424803660221531</v>
      </c>
      <c r="F120" s="95">
        <v>-60.226798131268168</v>
      </c>
      <c r="G120" s="94">
        <v>-23.743382005675695</v>
      </c>
      <c r="H120" s="94">
        <v>1.3616752379738362</v>
      </c>
      <c r="I120" s="94">
        <v>-51.545044084239755</v>
      </c>
      <c r="J120" s="94">
        <v>-34.066001068415886</v>
      </c>
      <c r="K120" s="94">
        <v>-31.819500006867418</v>
      </c>
      <c r="L120" s="94">
        <v>-16.958662556378489</v>
      </c>
      <c r="M120" s="94">
        <v>-40.132226409129942</v>
      </c>
      <c r="N120" s="96">
        <v>-14.438698450318576</v>
      </c>
    </row>
    <row r="121" spans="1:14" ht="15">
      <c r="A121" s="97" t="s">
        <v>354</v>
      </c>
      <c r="B121" s="97" t="s">
        <v>355</v>
      </c>
      <c r="C121" s="97">
        <v>-3.5125923489764843</v>
      </c>
      <c r="D121" s="97">
        <v>-18.905878291882971</v>
      </c>
      <c r="E121" s="97">
        <v>7.9036401284817259</v>
      </c>
      <c r="F121" s="98">
        <v>-53.049752727592782</v>
      </c>
      <c r="G121" s="97">
        <v>7.4099968630922719</v>
      </c>
      <c r="H121" s="97">
        <v>2.088667621852891</v>
      </c>
      <c r="I121" s="97">
        <v>-54.362744647820485</v>
      </c>
      <c r="J121" s="97">
        <v>-24.911143006594948</v>
      </c>
      <c r="K121" s="97">
        <v>-7.6062089792823144</v>
      </c>
      <c r="L121" s="97">
        <v>-9.2975968959493223</v>
      </c>
      <c r="M121" s="97">
        <v>-31.706160066455023</v>
      </c>
      <c r="N121" s="99">
        <v>8.1487857791326057</v>
      </c>
    </row>
    <row r="122" spans="1:14" ht="15">
      <c r="A122" s="94" t="s">
        <v>356</v>
      </c>
      <c r="B122" s="94" t="s">
        <v>357</v>
      </c>
      <c r="C122" s="94">
        <v>5.8361198573758211</v>
      </c>
      <c r="D122" s="94">
        <v>-9.845785188887346</v>
      </c>
      <c r="E122" s="94">
        <v>6.309403633473587</v>
      </c>
      <c r="F122" s="95">
        <v>-19.036230777948383</v>
      </c>
      <c r="G122" s="94">
        <v>31.285179064846623</v>
      </c>
      <c r="H122" s="94">
        <v>11.199350616242555</v>
      </c>
      <c r="I122" s="94">
        <v>-34.048831342026574</v>
      </c>
      <c r="J122" s="94">
        <v>-8.8254131044421928</v>
      </c>
      <c r="K122" s="94">
        <v>13.985364165238924</v>
      </c>
      <c r="L122" s="94">
        <v>2.7092969227439534</v>
      </c>
      <c r="M122" s="94">
        <v>-13.39950723111123</v>
      </c>
      <c r="N122" s="96">
        <v>23.4156864387989</v>
      </c>
    </row>
    <row r="123" spans="1:14" ht="15">
      <c r="A123" s="97" t="s">
        <v>358</v>
      </c>
      <c r="B123" s="97" t="s">
        <v>359</v>
      </c>
      <c r="C123" s="97">
        <v>7.8350624506705602</v>
      </c>
      <c r="D123" s="97">
        <v>-5.1838444072310086</v>
      </c>
      <c r="E123" s="97">
        <v>5.8610916178377215</v>
      </c>
      <c r="F123" s="98">
        <v>-4.5019323735541183</v>
      </c>
      <c r="G123" s="97">
        <v>25.316106937481251</v>
      </c>
      <c r="H123" s="97">
        <v>13.88334237700688</v>
      </c>
      <c r="I123" s="97">
        <v>-35.568863437031752</v>
      </c>
      <c r="J123" s="97">
        <v>-8.7674125049719507</v>
      </c>
      <c r="K123" s="97">
        <v>18.537256180478078</v>
      </c>
      <c r="L123" s="97">
        <v>6.7105217612329682</v>
      </c>
      <c r="M123" s="97">
        <v>-3.816554637267533</v>
      </c>
      <c r="N123" s="99">
        <v>25.890385286486595</v>
      </c>
    </row>
    <row r="124" spans="1:14" ht="15">
      <c r="A124" s="94" t="s">
        <v>360</v>
      </c>
      <c r="B124" s="94" t="s">
        <v>361</v>
      </c>
      <c r="C124" s="94">
        <v>2.319378218676027</v>
      </c>
      <c r="D124" s="94">
        <v>-6.5036062945537099</v>
      </c>
      <c r="E124" s="94">
        <v>0.99649039519695837</v>
      </c>
      <c r="F124" s="95">
        <v>-7.0115389340065555</v>
      </c>
      <c r="G124" s="94">
        <v>9.803162432305923</v>
      </c>
      <c r="H124" s="94">
        <v>13.031356422184338</v>
      </c>
      <c r="I124" s="94">
        <v>-29.55737717443774</v>
      </c>
      <c r="J124" s="94">
        <v>-11.235825377378694</v>
      </c>
      <c r="K124" s="94">
        <v>8.1995226483390304</v>
      </c>
      <c r="L124" s="94">
        <v>3.4358465583380626</v>
      </c>
      <c r="M124" s="94">
        <v>1.5692851122343532</v>
      </c>
      <c r="N124" s="96">
        <v>18.021887710930539</v>
      </c>
    </row>
    <row r="125" spans="1:14" ht="15">
      <c r="A125" s="97" t="s">
        <v>362</v>
      </c>
      <c r="B125" s="97" t="s">
        <v>363</v>
      </c>
      <c r="C125" s="97">
        <v>-2.1022107058400574</v>
      </c>
      <c r="D125" s="97">
        <v>-9.2039474778320418</v>
      </c>
      <c r="E125" s="97">
        <v>-1.6617047148973274</v>
      </c>
      <c r="F125" s="98">
        <v>-20.059885780806532</v>
      </c>
      <c r="G125" s="97">
        <v>-2.4736969311413892</v>
      </c>
      <c r="H125" s="97">
        <v>10.88407274139751</v>
      </c>
      <c r="I125" s="97">
        <v>-48.074420734571341</v>
      </c>
      <c r="J125" s="97">
        <v>-11.851966547521808</v>
      </c>
      <c r="K125" s="97">
        <v>6.2200471367731991</v>
      </c>
      <c r="L125" s="97">
        <v>-2.5155436551679178</v>
      </c>
      <c r="M125" s="97">
        <v>-10.011988829728157</v>
      </c>
      <c r="N125" s="99">
        <v>14.398510253803142</v>
      </c>
    </row>
    <row r="126" spans="1:14" ht="15">
      <c r="A126" s="94" t="s">
        <v>364</v>
      </c>
      <c r="B126" s="94" t="s">
        <v>365</v>
      </c>
      <c r="C126" s="94">
        <v>11.981580406909265</v>
      </c>
      <c r="D126" s="94">
        <v>7.935101658576138</v>
      </c>
      <c r="E126" s="94">
        <v>-2.8377405785876775</v>
      </c>
      <c r="F126" s="95">
        <v>61.792156490951911</v>
      </c>
      <c r="G126" s="94">
        <v>36.351669958163811</v>
      </c>
      <c r="H126" s="94">
        <v>21.523000068218188</v>
      </c>
      <c r="I126" s="94">
        <v>15.372631567315409</v>
      </c>
      <c r="J126" s="94">
        <v>18.457343794302837</v>
      </c>
      <c r="K126" s="94">
        <v>60.596956378624391</v>
      </c>
      <c r="L126" s="94">
        <v>23.48171343964227</v>
      </c>
      <c r="M126" s="94">
        <v>64.605415261086847</v>
      </c>
      <c r="N126" s="96">
        <v>38.591263206982696</v>
      </c>
    </row>
    <row r="127" spans="1:14" ht="15">
      <c r="A127" s="97" t="s">
        <v>366</v>
      </c>
      <c r="B127" s="97" t="s">
        <v>367</v>
      </c>
      <c r="C127" s="97">
        <v>11.024744469514935</v>
      </c>
      <c r="D127" s="97">
        <v>15.61280192569483</v>
      </c>
      <c r="E127" s="97">
        <v>-3.653227027144712</v>
      </c>
      <c r="F127" s="98">
        <v>102.15127018087928</v>
      </c>
      <c r="G127" s="97">
        <v>7.4904376071205148</v>
      </c>
      <c r="H127" s="97">
        <v>16.328607990705414</v>
      </c>
      <c r="I127" s="97">
        <v>33.233326339383559</v>
      </c>
      <c r="J127" s="97">
        <v>16.646679158902966</v>
      </c>
      <c r="K127" s="97">
        <v>38.988328305705046</v>
      </c>
      <c r="L127" s="97">
        <v>18.500394704123302</v>
      </c>
      <c r="M127" s="97">
        <v>49.825822948944264</v>
      </c>
      <c r="N127" s="99">
        <v>14.690355882167383</v>
      </c>
    </row>
    <row r="128" spans="1:14" ht="15">
      <c r="A128" s="94" t="s">
        <v>368</v>
      </c>
      <c r="B128" s="94" t="s">
        <v>369</v>
      </c>
      <c r="C128" s="94">
        <v>0.76540897839223465</v>
      </c>
      <c r="D128" s="94">
        <v>3.5391591769988517</v>
      </c>
      <c r="E128" s="94">
        <v>-3.22027407232367</v>
      </c>
      <c r="F128" s="95">
        <v>19.066419431860602</v>
      </c>
      <c r="G128" s="94">
        <v>-15.980074121823662</v>
      </c>
      <c r="H128" s="94">
        <v>5.7057180676835628</v>
      </c>
      <c r="I128" s="94">
        <v>-12.730426982819477</v>
      </c>
      <c r="J128" s="94">
        <v>-7.0990286443767259</v>
      </c>
      <c r="K128" s="94">
        <v>16.461378493213317</v>
      </c>
      <c r="L128" s="94">
        <v>3.4585176984933241</v>
      </c>
      <c r="M128" s="94">
        <v>17.144432373793528</v>
      </c>
      <c r="N128" s="96">
        <v>-5.7688625715308088</v>
      </c>
    </row>
    <row r="129" spans="1:14" ht="15">
      <c r="A129" s="97" t="s">
        <v>370</v>
      </c>
      <c r="B129" s="97" t="s">
        <v>371</v>
      </c>
      <c r="C129" s="97">
        <v>-6.031677272664993</v>
      </c>
      <c r="D129" s="97">
        <v>-5.9598288582079721</v>
      </c>
      <c r="E129" s="97">
        <v>-4.0957140361465587</v>
      </c>
      <c r="F129" s="98">
        <v>-0.91016409053041869</v>
      </c>
      <c r="G129" s="97">
        <v>-22.654587294144434</v>
      </c>
      <c r="H129" s="97">
        <v>1.9795424029795727</v>
      </c>
      <c r="I129" s="97">
        <v>-5.8186034466585106</v>
      </c>
      <c r="J129" s="97">
        <v>-12.840997755350703</v>
      </c>
      <c r="K129" s="97">
        <v>-6.9863632038185468</v>
      </c>
      <c r="L129" s="97">
        <v>-5.5329681919159874</v>
      </c>
      <c r="M129" s="97">
        <v>-0.63788131055988462</v>
      </c>
      <c r="N129" s="99">
        <v>-12.155615683084664</v>
      </c>
    </row>
    <row r="130" spans="1:14" ht="15">
      <c r="A130" s="94" t="str">
        <f t="shared" ref="A130:A145" si="0">IF(C130="-","",RIGHT(B130,6)&amp;" "&amp;LEFT(B130,4))</f>
        <v/>
      </c>
      <c r="B130" s="94" t="str">
        <f>'[4]GRAF - BIMESTRAL'!T129</f>
        <v>2021 6º Bim</v>
      </c>
      <c r="C130" s="94" t="str">
        <f>IFERROR(VLOOKUP($B130,'[4]GRAF - BIMESTRAL'!$T$4:$AF$250,C$2,0),"-")</f>
        <v>-</v>
      </c>
      <c r="D130" s="94" t="str">
        <f>IFERROR(VLOOKUP($B130,'[4]GRAF - BIMESTRAL'!$T$4:$AF$250,D$2,0),"-")</f>
        <v>-</v>
      </c>
      <c r="E130" s="94" t="str">
        <f>IFERROR(VLOOKUP($B130,'[4]GRAF - BIMESTRAL'!$T$4:$AF$250,E$2,0),"-")</f>
        <v>-</v>
      </c>
      <c r="F130" s="95" t="str">
        <f>IFERROR(VLOOKUP($B130,'[4]GRAF - BIMESTRAL'!$T$4:$AF$250,F$2,0),"-")</f>
        <v>-</v>
      </c>
      <c r="G130" s="94" t="str">
        <f>IFERROR(VLOOKUP($B130,'[4]GRAF - BIMESTRAL'!$T$4:$AF$250,G$2,0),"-")</f>
        <v>-</v>
      </c>
      <c r="H130" s="94" t="str">
        <f>IFERROR(VLOOKUP($B130,'[4]GRAF - BIMESTRAL'!$T$4:$AF$250,H$2,0),"-")</f>
        <v>-</v>
      </c>
      <c r="I130" s="94" t="str">
        <f>IFERROR(VLOOKUP($B130,'[4]GRAF - BIMESTRAL'!$T$4:$AF$250,I$2,0),"-")</f>
        <v>-</v>
      </c>
      <c r="J130" s="94" t="str">
        <f>IFERROR(VLOOKUP($B130,'[4]GRAF - BIMESTRAL'!$T$4:$AF$250,J$2,0),"-")</f>
        <v>-</v>
      </c>
      <c r="K130" s="94" t="str">
        <f>IFERROR(VLOOKUP($B130,'[4]GRAF - BIMESTRAL'!$T$4:$AF$250,K$2,0),"-")</f>
        <v>-</v>
      </c>
      <c r="L130" s="94" t="str">
        <f>IFERROR(VLOOKUP($B130,'[4]GRAF - BIMESTRAL'!$T$4:$AF$250,L$2,0),"-")</f>
        <v>-</v>
      </c>
      <c r="M130" s="94" t="str">
        <f>IFERROR(VLOOKUP($B130,'[4]GRAF - BIMESTRAL'!$T$4:$AF$250,M$2,0),"-")</f>
        <v>-</v>
      </c>
      <c r="N130" s="96" t="str">
        <f>IFERROR(VLOOKUP($B130,'[4]GRAF - BIMESTRAL'!$T$4:$AF$250,N$2,0),"-")</f>
        <v>-</v>
      </c>
    </row>
    <row r="131" spans="1:14" ht="15">
      <c r="A131" s="97" t="str">
        <f t="shared" si="0"/>
        <v/>
      </c>
      <c r="B131" s="97" t="str">
        <f>'[4]GRAF - BIMESTRAL'!T130</f>
        <v>2022 1º Bim</v>
      </c>
      <c r="C131" s="97" t="str">
        <f>IFERROR(VLOOKUP($B131,'[4]GRAF - BIMESTRAL'!$T$4:$AF$250,C$2,0),"-")</f>
        <v>-</v>
      </c>
      <c r="D131" s="97" t="str">
        <f>IFERROR(VLOOKUP($B131,'[4]GRAF - BIMESTRAL'!$T$4:$AF$250,D$2,0),"-")</f>
        <v>-</v>
      </c>
      <c r="E131" s="97" t="str">
        <f>IFERROR(VLOOKUP($B131,'[4]GRAF - BIMESTRAL'!$T$4:$AF$250,E$2,0),"-")</f>
        <v>-</v>
      </c>
      <c r="F131" s="98" t="str">
        <f>IFERROR(VLOOKUP($B131,'[4]GRAF - BIMESTRAL'!$T$4:$AF$250,F$2,0),"-")</f>
        <v>-</v>
      </c>
      <c r="G131" s="97" t="str">
        <f>IFERROR(VLOOKUP($B131,'[4]GRAF - BIMESTRAL'!$T$4:$AF$250,G$2,0),"-")</f>
        <v>-</v>
      </c>
      <c r="H131" s="97" t="str">
        <f>IFERROR(VLOOKUP($B131,'[4]GRAF - BIMESTRAL'!$T$4:$AF$250,H$2,0),"-")</f>
        <v>-</v>
      </c>
      <c r="I131" s="97" t="str">
        <f>IFERROR(VLOOKUP($B131,'[4]GRAF - BIMESTRAL'!$T$4:$AF$250,I$2,0),"-")</f>
        <v>-</v>
      </c>
      <c r="J131" s="97" t="str">
        <f>IFERROR(VLOOKUP($B131,'[4]GRAF - BIMESTRAL'!$T$4:$AF$250,J$2,0),"-")</f>
        <v>-</v>
      </c>
      <c r="K131" s="97" t="str">
        <f>IFERROR(VLOOKUP($B131,'[4]GRAF - BIMESTRAL'!$T$4:$AF$250,K$2,0),"-")</f>
        <v>-</v>
      </c>
      <c r="L131" s="97" t="str">
        <f>IFERROR(VLOOKUP($B131,'[4]GRAF - BIMESTRAL'!$T$4:$AF$250,L$2,0),"-")</f>
        <v>-</v>
      </c>
      <c r="M131" s="97" t="str">
        <f>IFERROR(VLOOKUP($B131,'[4]GRAF - BIMESTRAL'!$T$4:$AF$250,M$2,0),"-")</f>
        <v>-</v>
      </c>
      <c r="N131" s="99" t="str">
        <f>IFERROR(VLOOKUP($B131,'[4]GRAF - BIMESTRAL'!$T$4:$AF$250,N$2,0),"-")</f>
        <v>-</v>
      </c>
    </row>
    <row r="132" spans="1:14" ht="15">
      <c r="A132" s="94" t="str">
        <f t="shared" si="0"/>
        <v/>
      </c>
      <c r="B132" s="94" t="str">
        <f>'[4]GRAF - BIMESTRAL'!T131</f>
        <v>2022 2º Bim</v>
      </c>
      <c r="C132" s="94" t="str">
        <f>IFERROR(VLOOKUP($B132,'[4]GRAF - BIMESTRAL'!$T$4:$AF$250,C$2,0),"-")</f>
        <v>-</v>
      </c>
      <c r="D132" s="94" t="str">
        <f>IFERROR(VLOOKUP($B132,'[4]GRAF - BIMESTRAL'!$T$4:$AF$250,D$2,0),"-")</f>
        <v>-</v>
      </c>
      <c r="E132" s="94" t="str">
        <f>IFERROR(VLOOKUP($B132,'[4]GRAF - BIMESTRAL'!$T$4:$AF$250,E$2,0),"-")</f>
        <v>-</v>
      </c>
      <c r="F132" s="95" t="str">
        <f>IFERROR(VLOOKUP($B132,'[4]GRAF - BIMESTRAL'!$T$4:$AF$250,F$2,0),"-")</f>
        <v>-</v>
      </c>
      <c r="G132" s="94" t="str">
        <f>IFERROR(VLOOKUP($B132,'[4]GRAF - BIMESTRAL'!$T$4:$AF$250,G$2,0),"-")</f>
        <v>-</v>
      </c>
      <c r="H132" s="94" t="str">
        <f>IFERROR(VLOOKUP($B132,'[4]GRAF - BIMESTRAL'!$T$4:$AF$250,H$2,0),"-")</f>
        <v>-</v>
      </c>
      <c r="I132" s="94" t="str">
        <f>IFERROR(VLOOKUP($B132,'[4]GRAF - BIMESTRAL'!$T$4:$AF$250,I$2,0),"-")</f>
        <v>-</v>
      </c>
      <c r="J132" s="94" t="str">
        <f>IFERROR(VLOOKUP($B132,'[4]GRAF - BIMESTRAL'!$T$4:$AF$250,J$2,0),"-")</f>
        <v>-</v>
      </c>
      <c r="K132" s="94" t="str">
        <f>IFERROR(VLOOKUP($B132,'[4]GRAF - BIMESTRAL'!$T$4:$AF$250,K$2,0),"-")</f>
        <v>-</v>
      </c>
      <c r="L132" s="94" t="str">
        <f>IFERROR(VLOOKUP($B132,'[4]GRAF - BIMESTRAL'!$T$4:$AF$250,L$2,0),"-")</f>
        <v>-</v>
      </c>
      <c r="M132" s="94" t="str">
        <f>IFERROR(VLOOKUP($B132,'[4]GRAF - BIMESTRAL'!$T$4:$AF$250,M$2,0),"-")</f>
        <v>-</v>
      </c>
      <c r="N132" s="96" t="str">
        <f>IFERROR(VLOOKUP($B132,'[4]GRAF - BIMESTRAL'!$T$4:$AF$250,N$2,0),"-")</f>
        <v>-</v>
      </c>
    </row>
    <row r="133" spans="1:14" ht="15">
      <c r="A133" s="97" t="str">
        <f t="shared" si="0"/>
        <v/>
      </c>
      <c r="B133" s="97" t="str">
        <f>'[4]GRAF - BIMESTRAL'!T132</f>
        <v>2022 3º Bim</v>
      </c>
      <c r="C133" s="97" t="str">
        <f>IFERROR(VLOOKUP($B133,'[4]GRAF - BIMESTRAL'!$T$4:$AF$250,C$2,0),"-")</f>
        <v>-</v>
      </c>
      <c r="D133" s="97" t="str">
        <f>IFERROR(VLOOKUP($B133,'[4]GRAF - BIMESTRAL'!$T$4:$AF$250,D$2,0),"-")</f>
        <v>-</v>
      </c>
      <c r="E133" s="97" t="str">
        <f>IFERROR(VLOOKUP($B133,'[4]GRAF - BIMESTRAL'!$T$4:$AF$250,E$2,0),"-")</f>
        <v>-</v>
      </c>
      <c r="F133" s="98" t="str">
        <f>IFERROR(VLOOKUP($B133,'[4]GRAF - BIMESTRAL'!$T$4:$AF$250,F$2,0),"-")</f>
        <v>-</v>
      </c>
      <c r="G133" s="97" t="str">
        <f>IFERROR(VLOOKUP($B133,'[4]GRAF - BIMESTRAL'!$T$4:$AF$250,G$2,0),"-")</f>
        <v>-</v>
      </c>
      <c r="H133" s="97" t="str">
        <f>IFERROR(VLOOKUP($B133,'[4]GRAF - BIMESTRAL'!$T$4:$AF$250,H$2,0),"-")</f>
        <v>-</v>
      </c>
      <c r="I133" s="97" t="str">
        <f>IFERROR(VLOOKUP($B133,'[4]GRAF - BIMESTRAL'!$T$4:$AF$250,I$2,0),"-")</f>
        <v>-</v>
      </c>
      <c r="J133" s="97" t="str">
        <f>IFERROR(VLOOKUP($B133,'[4]GRAF - BIMESTRAL'!$T$4:$AF$250,J$2,0),"-")</f>
        <v>-</v>
      </c>
      <c r="K133" s="97" t="str">
        <f>IFERROR(VLOOKUP($B133,'[4]GRAF - BIMESTRAL'!$T$4:$AF$250,K$2,0),"-")</f>
        <v>-</v>
      </c>
      <c r="L133" s="97" t="str">
        <f>IFERROR(VLOOKUP($B133,'[4]GRAF - BIMESTRAL'!$T$4:$AF$250,L$2,0),"-")</f>
        <v>-</v>
      </c>
      <c r="M133" s="97" t="str">
        <f>IFERROR(VLOOKUP($B133,'[4]GRAF - BIMESTRAL'!$T$4:$AF$250,M$2,0),"-")</f>
        <v>-</v>
      </c>
      <c r="N133" s="99" t="str">
        <f>IFERROR(VLOOKUP($B133,'[4]GRAF - BIMESTRAL'!$T$4:$AF$250,N$2,0),"-")</f>
        <v>-</v>
      </c>
    </row>
    <row r="134" spans="1:14" ht="15">
      <c r="A134" s="94" t="str">
        <f t="shared" si="0"/>
        <v/>
      </c>
      <c r="B134" s="94" t="str">
        <f>'[4]GRAF - BIMESTRAL'!T133</f>
        <v>2022 4º Bim</v>
      </c>
      <c r="C134" s="94" t="str">
        <f>IFERROR(VLOOKUP($B134,'[4]GRAF - BIMESTRAL'!$T$4:$AF$250,C$2,0),"-")</f>
        <v>-</v>
      </c>
      <c r="D134" s="94" t="str">
        <f>IFERROR(VLOOKUP($B134,'[4]GRAF - BIMESTRAL'!$T$4:$AF$250,D$2,0),"-")</f>
        <v>-</v>
      </c>
      <c r="E134" s="94" t="str">
        <f>IFERROR(VLOOKUP($B134,'[4]GRAF - BIMESTRAL'!$T$4:$AF$250,E$2,0),"-")</f>
        <v>-</v>
      </c>
      <c r="F134" s="95" t="str">
        <f>IFERROR(VLOOKUP($B134,'[4]GRAF - BIMESTRAL'!$T$4:$AF$250,F$2,0),"-")</f>
        <v>-</v>
      </c>
      <c r="G134" s="94" t="str">
        <f>IFERROR(VLOOKUP($B134,'[4]GRAF - BIMESTRAL'!$T$4:$AF$250,G$2,0),"-")</f>
        <v>-</v>
      </c>
      <c r="H134" s="94" t="str">
        <f>IFERROR(VLOOKUP($B134,'[4]GRAF - BIMESTRAL'!$T$4:$AF$250,H$2,0),"-")</f>
        <v>-</v>
      </c>
      <c r="I134" s="94" t="str">
        <f>IFERROR(VLOOKUP($B134,'[4]GRAF - BIMESTRAL'!$T$4:$AF$250,I$2,0),"-")</f>
        <v>-</v>
      </c>
      <c r="J134" s="94" t="str">
        <f>IFERROR(VLOOKUP($B134,'[4]GRAF - BIMESTRAL'!$T$4:$AF$250,J$2,0),"-")</f>
        <v>-</v>
      </c>
      <c r="K134" s="94" t="str">
        <f>IFERROR(VLOOKUP($B134,'[4]GRAF - BIMESTRAL'!$T$4:$AF$250,K$2,0),"-")</f>
        <v>-</v>
      </c>
      <c r="L134" s="94" t="str">
        <f>IFERROR(VLOOKUP($B134,'[4]GRAF - BIMESTRAL'!$T$4:$AF$250,L$2,0),"-")</f>
        <v>-</v>
      </c>
      <c r="M134" s="94" t="str">
        <f>IFERROR(VLOOKUP($B134,'[4]GRAF - BIMESTRAL'!$T$4:$AF$250,M$2,0),"-")</f>
        <v>-</v>
      </c>
      <c r="N134" s="96" t="str">
        <f>IFERROR(VLOOKUP($B134,'[4]GRAF - BIMESTRAL'!$T$4:$AF$250,N$2,0),"-")</f>
        <v>-</v>
      </c>
    </row>
    <row r="135" spans="1:14" ht="15">
      <c r="A135" s="97" t="str">
        <f t="shared" si="0"/>
        <v/>
      </c>
      <c r="B135" s="97" t="str">
        <f>'[4]GRAF - BIMESTRAL'!T134</f>
        <v>2022 5º Bim</v>
      </c>
      <c r="C135" s="97" t="str">
        <f>IFERROR(VLOOKUP($B135,'[4]GRAF - BIMESTRAL'!$T$4:$AF$250,C$2,0),"-")</f>
        <v>-</v>
      </c>
      <c r="D135" s="97" t="str">
        <f>IFERROR(VLOOKUP($B135,'[4]GRAF - BIMESTRAL'!$T$4:$AF$250,D$2,0),"-")</f>
        <v>-</v>
      </c>
      <c r="E135" s="97" t="str">
        <f>IFERROR(VLOOKUP($B135,'[4]GRAF - BIMESTRAL'!$T$4:$AF$250,E$2,0),"-")</f>
        <v>-</v>
      </c>
      <c r="F135" s="98" t="str">
        <f>IFERROR(VLOOKUP($B135,'[4]GRAF - BIMESTRAL'!$T$4:$AF$250,F$2,0),"-")</f>
        <v>-</v>
      </c>
      <c r="G135" s="97" t="str">
        <f>IFERROR(VLOOKUP($B135,'[4]GRAF - BIMESTRAL'!$T$4:$AF$250,G$2,0),"-")</f>
        <v>-</v>
      </c>
      <c r="H135" s="97" t="str">
        <f>IFERROR(VLOOKUP($B135,'[4]GRAF - BIMESTRAL'!$T$4:$AF$250,H$2,0),"-")</f>
        <v>-</v>
      </c>
      <c r="I135" s="97" t="str">
        <f>IFERROR(VLOOKUP($B135,'[4]GRAF - BIMESTRAL'!$T$4:$AF$250,I$2,0),"-")</f>
        <v>-</v>
      </c>
      <c r="J135" s="97" t="str">
        <f>IFERROR(VLOOKUP($B135,'[4]GRAF - BIMESTRAL'!$T$4:$AF$250,J$2,0),"-")</f>
        <v>-</v>
      </c>
      <c r="K135" s="97" t="str">
        <f>IFERROR(VLOOKUP($B135,'[4]GRAF - BIMESTRAL'!$T$4:$AF$250,K$2,0),"-")</f>
        <v>-</v>
      </c>
      <c r="L135" s="97" t="str">
        <f>IFERROR(VLOOKUP($B135,'[4]GRAF - BIMESTRAL'!$T$4:$AF$250,L$2,0),"-")</f>
        <v>-</v>
      </c>
      <c r="M135" s="97" t="str">
        <f>IFERROR(VLOOKUP($B135,'[4]GRAF - BIMESTRAL'!$T$4:$AF$250,M$2,0),"-")</f>
        <v>-</v>
      </c>
      <c r="N135" s="99" t="str">
        <f>IFERROR(VLOOKUP($B135,'[4]GRAF - BIMESTRAL'!$T$4:$AF$250,N$2,0),"-")</f>
        <v>-</v>
      </c>
    </row>
    <row r="136" spans="1:14" ht="15">
      <c r="A136" s="94" t="str">
        <f t="shared" si="0"/>
        <v/>
      </c>
      <c r="B136" s="94" t="str">
        <f>'[4]GRAF - BIMESTRAL'!T135</f>
        <v>2022 6º Bim</v>
      </c>
      <c r="C136" s="94" t="str">
        <f>IFERROR(VLOOKUP($B136,'[4]GRAF - BIMESTRAL'!$T$4:$AF$250,C$2,0),"-")</f>
        <v>-</v>
      </c>
      <c r="D136" s="94" t="str">
        <f>IFERROR(VLOOKUP($B136,'[4]GRAF - BIMESTRAL'!$T$4:$AF$250,D$2,0),"-")</f>
        <v>-</v>
      </c>
      <c r="E136" s="94" t="str">
        <f>IFERROR(VLOOKUP($B136,'[4]GRAF - BIMESTRAL'!$T$4:$AF$250,E$2,0),"-")</f>
        <v>-</v>
      </c>
      <c r="F136" s="95" t="str">
        <f>IFERROR(VLOOKUP($B136,'[4]GRAF - BIMESTRAL'!$T$4:$AF$250,F$2,0),"-")</f>
        <v>-</v>
      </c>
      <c r="G136" s="94" t="str">
        <f>IFERROR(VLOOKUP($B136,'[4]GRAF - BIMESTRAL'!$T$4:$AF$250,G$2,0),"-")</f>
        <v>-</v>
      </c>
      <c r="H136" s="94" t="str">
        <f>IFERROR(VLOOKUP($B136,'[4]GRAF - BIMESTRAL'!$T$4:$AF$250,H$2,0),"-")</f>
        <v>-</v>
      </c>
      <c r="I136" s="94" t="str">
        <f>IFERROR(VLOOKUP($B136,'[4]GRAF - BIMESTRAL'!$T$4:$AF$250,I$2,0),"-")</f>
        <v>-</v>
      </c>
      <c r="J136" s="94" t="str">
        <f>IFERROR(VLOOKUP($B136,'[4]GRAF - BIMESTRAL'!$T$4:$AF$250,J$2,0),"-")</f>
        <v>-</v>
      </c>
      <c r="K136" s="94" t="str">
        <f>IFERROR(VLOOKUP($B136,'[4]GRAF - BIMESTRAL'!$T$4:$AF$250,K$2,0),"-")</f>
        <v>-</v>
      </c>
      <c r="L136" s="94" t="str">
        <f>IFERROR(VLOOKUP($B136,'[4]GRAF - BIMESTRAL'!$T$4:$AF$250,L$2,0),"-")</f>
        <v>-</v>
      </c>
      <c r="M136" s="94" t="str">
        <f>IFERROR(VLOOKUP($B136,'[4]GRAF - BIMESTRAL'!$T$4:$AF$250,M$2,0),"-")</f>
        <v>-</v>
      </c>
      <c r="N136" s="96" t="str">
        <f>IFERROR(VLOOKUP($B136,'[4]GRAF - BIMESTRAL'!$T$4:$AF$250,N$2,0),"-")</f>
        <v>-</v>
      </c>
    </row>
    <row r="137" spans="1:14" ht="15">
      <c r="A137" s="97" t="str">
        <f t="shared" si="0"/>
        <v/>
      </c>
      <c r="B137" s="97" t="str">
        <f>'[4]GRAF - BIMESTRAL'!T136</f>
        <v>2023 1º Bim</v>
      </c>
      <c r="C137" s="97" t="str">
        <f>IFERROR(VLOOKUP($B137,'[4]GRAF - BIMESTRAL'!$T$4:$AF$250,C$2,0),"-")</f>
        <v>-</v>
      </c>
      <c r="D137" s="97" t="str">
        <f>IFERROR(VLOOKUP($B137,'[4]GRAF - BIMESTRAL'!$T$4:$AF$250,D$2,0),"-")</f>
        <v>-</v>
      </c>
      <c r="E137" s="97" t="str">
        <f>IFERROR(VLOOKUP($B137,'[4]GRAF - BIMESTRAL'!$T$4:$AF$250,E$2,0),"-")</f>
        <v>-</v>
      </c>
      <c r="F137" s="98" t="str">
        <f>IFERROR(VLOOKUP($B137,'[4]GRAF - BIMESTRAL'!$T$4:$AF$250,F$2,0),"-")</f>
        <v>-</v>
      </c>
      <c r="G137" s="97" t="str">
        <f>IFERROR(VLOOKUP($B137,'[4]GRAF - BIMESTRAL'!$T$4:$AF$250,G$2,0),"-")</f>
        <v>-</v>
      </c>
      <c r="H137" s="97" t="str">
        <f>IFERROR(VLOOKUP($B137,'[4]GRAF - BIMESTRAL'!$T$4:$AF$250,H$2,0),"-")</f>
        <v>-</v>
      </c>
      <c r="I137" s="97" t="str">
        <f>IFERROR(VLOOKUP($B137,'[4]GRAF - BIMESTRAL'!$T$4:$AF$250,I$2,0),"-")</f>
        <v>-</v>
      </c>
      <c r="J137" s="97" t="str">
        <f>IFERROR(VLOOKUP($B137,'[4]GRAF - BIMESTRAL'!$T$4:$AF$250,J$2,0),"-")</f>
        <v>-</v>
      </c>
      <c r="K137" s="97" t="str">
        <f>IFERROR(VLOOKUP($B137,'[4]GRAF - BIMESTRAL'!$T$4:$AF$250,K$2,0),"-")</f>
        <v>-</v>
      </c>
      <c r="L137" s="97" t="str">
        <f>IFERROR(VLOOKUP($B137,'[4]GRAF - BIMESTRAL'!$T$4:$AF$250,L$2,0),"-")</f>
        <v>-</v>
      </c>
      <c r="M137" s="97" t="str">
        <f>IFERROR(VLOOKUP($B137,'[4]GRAF - BIMESTRAL'!$T$4:$AF$250,M$2,0),"-")</f>
        <v>-</v>
      </c>
      <c r="N137" s="99" t="str">
        <f>IFERROR(VLOOKUP($B137,'[4]GRAF - BIMESTRAL'!$T$4:$AF$250,N$2,0),"-")</f>
        <v>-</v>
      </c>
    </row>
    <row r="138" spans="1:14" ht="15">
      <c r="A138" s="94" t="str">
        <f t="shared" si="0"/>
        <v/>
      </c>
      <c r="B138" s="94" t="str">
        <f>'[4]GRAF - BIMESTRAL'!T137</f>
        <v>2023 2º Bim</v>
      </c>
      <c r="C138" s="94" t="str">
        <f>IFERROR(VLOOKUP($B138,'[4]GRAF - BIMESTRAL'!$T$4:$AF$250,C$2,0),"-")</f>
        <v>-</v>
      </c>
      <c r="D138" s="94" t="str">
        <f>IFERROR(VLOOKUP($B138,'[4]GRAF - BIMESTRAL'!$T$4:$AF$250,D$2,0),"-")</f>
        <v>-</v>
      </c>
      <c r="E138" s="94" t="str">
        <f>IFERROR(VLOOKUP($B138,'[4]GRAF - BIMESTRAL'!$T$4:$AF$250,E$2,0),"-")</f>
        <v>-</v>
      </c>
      <c r="F138" s="95" t="str">
        <f>IFERROR(VLOOKUP($B138,'[4]GRAF - BIMESTRAL'!$T$4:$AF$250,F$2,0),"-")</f>
        <v>-</v>
      </c>
      <c r="G138" s="94" t="str">
        <f>IFERROR(VLOOKUP($B138,'[4]GRAF - BIMESTRAL'!$T$4:$AF$250,G$2,0),"-")</f>
        <v>-</v>
      </c>
      <c r="H138" s="94" t="str">
        <f>IFERROR(VLOOKUP($B138,'[4]GRAF - BIMESTRAL'!$T$4:$AF$250,H$2,0),"-")</f>
        <v>-</v>
      </c>
      <c r="I138" s="94" t="str">
        <f>IFERROR(VLOOKUP($B138,'[4]GRAF - BIMESTRAL'!$T$4:$AF$250,I$2,0),"-")</f>
        <v>-</v>
      </c>
      <c r="J138" s="94" t="str">
        <f>IFERROR(VLOOKUP($B138,'[4]GRAF - BIMESTRAL'!$T$4:$AF$250,J$2,0),"-")</f>
        <v>-</v>
      </c>
      <c r="K138" s="94" t="str">
        <f>IFERROR(VLOOKUP($B138,'[4]GRAF - BIMESTRAL'!$T$4:$AF$250,K$2,0),"-")</f>
        <v>-</v>
      </c>
      <c r="L138" s="94" t="str">
        <f>IFERROR(VLOOKUP($B138,'[4]GRAF - BIMESTRAL'!$T$4:$AF$250,L$2,0),"-")</f>
        <v>-</v>
      </c>
      <c r="M138" s="94" t="str">
        <f>IFERROR(VLOOKUP($B138,'[4]GRAF - BIMESTRAL'!$T$4:$AF$250,M$2,0),"-")</f>
        <v>-</v>
      </c>
      <c r="N138" s="96" t="str">
        <f>IFERROR(VLOOKUP($B138,'[4]GRAF - BIMESTRAL'!$T$4:$AF$250,N$2,0),"-")</f>
        <v>-</v>
      </c>
    </row>
    <row r="139" spans="1:14" ht="15">
      <c r="A139" s="97" t="str">
        <f t="shared" si="0"/>
        <v/>
      </c>
      <c r="B139" s="97" t="str">
        <f>'[4]GRAF - BIMESTRAL'!T138</f>
        <v>2023 3º Bim</v>
      </c>
      <c r="C139" s="97" t="str">
        <f>IFERROR(VLOOKUP($B139,'[4]GRAF - BIMESTRAL'!$T$4:$AF$250,C$2,0),"-")</f>
        <v>-</v>
      </c>
      <c r="D139" s="97" t="str">
        <f>IFERROR(VLOOKUP($B139,'[4]GRAF - BIMESTRAL'!$T$4:$AF$250,D$2,0),"-")</f>
        <v>-</v>
      </c>
      <c r="E139" s="97" t="str">
        <f>IFERROR(VLOOKUP($B139,'[4]GRAF - BIMESTRAL'!$T$4:$AF$250,E$2,0),"-")</f>
        <v>-</v>
      </c>
      <c r="F139" s="98" t="str">
        <f>IFERROR(VLOOKUP($B139,'[4]GRAF - BIMESTRAL'!$T$4:$AF$250,F$2,0),"-")</f>
        <v>-</v>
      </c>
      <c r="G139" s="97" t="str">
        <f>IFERROR(VLOOKUP($B139,'[4]GRAF - BIMESTRAL'!$T$4:$AF$250,G$2,0),"-")</f>
        <v>-</v>
      </c>
      <c r="H139" s="97" t="str">
        <f>IFERROR(VLOOKUP($B139,'[4]GRAF - BIMESTRAL'!$T$4:$AF$250,H$2,0),"-")</f>
        <v>-</v>
      </c>
      <c r="I139" s="97" t="str">
        <f>IFERROR(VLOOKUP($B139,'[4]GRAF - BIMESTRAL'!$T$4:$AF$250,I$2,0),"-")</f>
        <v>-</v>
      </c>
      <c r="J139" s="97" t="str">
        <f>IFERROR(VLOOKUP($B139,'[4]GRAF - BIMESTRAL'!$T$4:$AF$250,J$2,0),"-")</f>
        <v>-</v>
      </c>
      <c r="K139" s="97" t="str">
        <f>IFERROR(VLOOKUP($B139,'[4]GRAF - BIMESTRAL'!$T$4:$AF$250,K$2,0),"-")</f>
        <v>-</v>
      </c>
      <c r="L139" s="97" t="str">
        <f>IFERROR(VLOOKUP($B139,'[4]GRAF - BIMESTRAL'!$T$4:$AF$250,L$2,0),"-")</f>
        <v>-</v>
      </c>
      <c r="M139" s="97" t="str">
        <f>IFERROR(VLOOKUP($B139,'[4]GRAF - BIMESTRAL'!$T$4:$AF$250,M$2,0),"-")</f>
        <v>-</v>
      </c>
      <c r="N139" s="99" t="str">
        <f>IFERROR(VLOOKUP($B139,'[4]GRAF - BIMESTRAL'!$T$4:$AF$250,N$2,0),"-")</f>
        <v>-</v>
      </c>
    </row>
    <row r="140" spans="1:14" ht="15">
      <c r="A140" s="94" t="str">
        <f t="shared" si="0"/>
        <v/>
      </c>
      <c r="B140" s="94" t="str">
        <f>'[4]GRAF - BIMESTRAL'!T139</f>
        <v>2023 4º Bim</v>
      </c>
      <c r="C140" s="94" t="str">
        <f>IFERROR(VLOOKUP($B140,'[4]GRAF - BIMESTRAL'!$T$4:$AF$250,C$2,0),"-")</f>
        <v>-</v>
      </c>
      <c r="D140" s="94" t="str">
        <f>IFERROR(VLOOKUP($B140,'[4]GRAF - BIMESTRAL'!$T$4:$AF$250,D$2,0),"-")</f>
        <v>-</v>
      </c>
      <c r="E140" s="94" t="str">
        <f>IFERROR(VLOOKUP($B140,'[4]GRAF - BIMESTRAL'!$T$4:$AF$250,E$2,0),"-")</f>
        <v>-</v>
      </c>
      <c r="F140" s="95" t="str">
        <f>IFERROR(VLOOKUP($B140,'[4]GRAF - BIMESTRAL'!$T$4:$AF$250,F$2,0),"-")</f>
        <v>-</v>
      </c>
      <c r="G140" s="94" t="str">
        <f>IFERROR(VLOOKUP($B140,'[4]GRAF - BIMESTRAL'!$T$4:$AF$250,G$2,0),"-")</f>
        <v>-</v>
      </c>
      <c r="H140" s="94" t="str">
        <f>IFERROR(VLOOKUP($B140,'[4]GRAF - BIMESTRAL'!$T$4:$AF$250,H$2,0),"-")</f>
        <v>-</v>
      </c>
      <c r="I140" s="94" t="str">
        <f>IFERROR(VLOOKUP($B140,'[4]GRAF - BIMESTRAL'!$T$4:$AF$250,I$2,0),"-")</f>
        <v>-</v>
      </c>
      <c r="J140" s="94" t="str">
        <f>IFERROR(VLOOKUP($B140,'[4]GRAF - BIMESTRAL'!$T$4:$AF$250,J$2,0),"-")</f>
        <v>-</v>
      </c>
      <c r="K140" s="94" t="str">
        <f>IFERROR(VLOOKUP($B140,'[4]GRAF - BIMESTRAL'!$T$4:$AF$250,K$2,0),"-")</f>
        <v>-</v>
      </c>
      <c r="L140" s="94" t="str">
        <f>IFERROR(VLOOKUP($B140,'[4]GRAF - BIMESTRAL'!$T$4:$AF$250,L$2,0),"-")</f>
        <v>-</v>
      </c>
      <c r="M140" s="94" t="str">
        <f>IFERROR(VLOOKUP($B140,'[4]GRAF - BIMESTRAL'!$T$4:$AF$250,M$2,0),"-")</f>
        <v>-</v>
      </c>
      <c r="N140" s="96" t="str">
        <f>IFERROR(VLOOKUP($B140,'[4]GRAF - BIMESTRAL'!$T$4:$AF$250,N$2,0),"-")</f>
        <v>-</v>
      </c>
    </row>
    <row r="141" spans="1:14" ht="15">
      <c r="A141" s="97" t="str">
        <f t="shared" si="0"/>
        <v/>
      </c>
      <c r="B141" s="97" t="str">
        <f>'[4]GRAF - BIMESTRAL'!T140</f>
        <v>2023 5º Bim</v>
      </c>
      <c r="C141" s="97" t="str">
        <f>IFERROR(VLOOKUP($B141,'[4]GRAF - BIMESTRAL'!$T$4:$AF$250,C$2,0),"-")</f>
        <v>-</v>
      </c>
      <c r="D141" s="97" t="str">
        <f>IFERROR(VLOOKUP($B141,'[4]GRAF - BIMESTRAL'!$T$4:$AF$250,D$2,0),"-")</f>
        <v>-</v>
      </c>
      <c r="E141" s="97" t="str">
        <f>IFERROR(VLOOKUP($B141,'[4]GRAF - BIMESTRAL'!$T$4:$AF$250,E$2,0),"-")</f>
        <v>-</v>
      </c>
      <c r="F141" s="98" t="str">
        <f>IFERROR(VLOOKUP($B141,'[4]GRAF - BIMESTRAL'!$T$4:$AF$250,F$2,0),"-")</f>
        <v>-</v>
      </c>
      <c r="G141" s="97" t="str">
        <f>IFERROR(VLOOKUP($B141,'[4]GRAF - BIMESTRAL'!$T$4:$AF$250,G$2,0),"-")</f>
        <v>-</v>
      </c>
      <c r="H141" s="97" t="str">
        <f>IFERROR(VLOOKUP($B141,'[4]GRAF - BIMESTRAL'!$T$4:$AF$250,H$2,0),"-")</f>
        <v>-</v>
      </c>
      <c r="I141" s="97" t="str">
        <f>IFERROR(VLOOKUP($B141,'[4]GRAF - BIMESTRAL'!$T$4:$AF$250,I$2,0),"-")</f>
        <v>-</v>
      </c>
      <c r="J141" s="97" t="str">
        <f>IFERROR(VLOOKUP($B141,'[4]GRAF - BIMESTRAL'!$T$4:$AF$250,J$2,0),"-")</f>
        <v>-</v>
      </c>
      <c r="K141" s="97" t="str">
        <f>IFERROR(VLOOKUP($B141,'[4]GRAF - BIMESTRAL'!$T$4:$AF$250,K$2,0),"-")</f>
        <v>-</v>
      </c>
      <c r="L141" s="97" t="str">
        <f>IFERROR(VLOOKUP($B141,'[4]GRAF - BIMESTRAL'!$T$4:$AF$250,L$2,0),"-")</f>
        <v>-</v>
      </c>
      <c r="M141" s="97" t="str">
        <f>IFERROR(VLOOKUP($B141,'[4]GRAF - BIMESTRAL'!$T$4:$AF$250,M$2,0),"-")</f>
        <v>-</v>
      </c>
      <c r="N141" s="99" t="str">
        <f>IFERROR(VLOOKUP($B141,'[4]GRAF - BIMESTRAL'!$T$4:$AF$250,N$2,0),"-")</f>
        <v>-</v>
      </c>
    </row>
    <row r="142" spans="1:14" ht="15">
      <c r="A142" s="94" t="str">
        <f t="shared" si="0"/>
        <v/>
      </c>
      <c r="B142" s="94" t="str">
        <f>'[4]GRAF - BIMESTRAL'!T141</f>
        <v>2023 6º Bim</v>
      </c>
      <c r="C142" s="94" t="str">
        <f>IFERROR(VLOOKUP($B142,'[4]GRAF - BIMESTRAL'!$T$4:$AF$250,C$2,0),"-")</f>
        <v>-</v>
      </c>
      <c r="D142" s="94" t="str">
        <f>IFERROR(VLOOKUP($B142,'[4]GRAF - BIMESTRAL'!$T$4:$AF$250,D$2,0),"-")</f>
        <v>-</v>
      </c>
      <c r="E142" s="94" t="str">
        <f>IFERROR(VLOOKUP($B142,'[4]GRAF - BIMESTRAL'!$T$4:$AF$250,E$2,0),"-")</f>
        <v>-</v>
      </c>
      <c r="F142" s="95" t="str">
        <f>IFERROR(VLOOKUP($B142,'[4]GRAF - BIMESTRAL'!$T$4:$AF$250,F$2,0),"-")</f>
        <v>-</v>
      </c>
      <c r="G142" s="94" t="str">
        <f>IFERROR(VLOOKUP($B142,'[4]GRAF - BIMESTRAL'!$T$4:$AF$250,G$2,0),"-")</f>
        <v>-</v>
      </c>
      <c r="H142" s="94" t="str">
        <f>IFERROR(VLOOKUP($B142,'[4]GRAF - BIMESTRAL'!$T$4:$AF$250,H$2,0),"-")</f>
        <v>-</v>
      </c>
      <c r="I142" s="94" t="str">
        <f>IFERROR(VLOOKUP($B142,'[4]GRAF - BIMESTRAL'!$T$4:$AF$250,I$2,0),"-")</f>
        <v>-</v>
      </c>
      <c r="J142" s="94" t="str">
        <f>IFERROR(VLOOKUP($B142,'[4]GRAF - BIMESTRAL'!$T$4:$AF$250,J$2,0),"-")</f>
        <v>-</v>
      </c>
      <c r="K142" s="94" t="str">
        <f>IFERROR(VLOOKUP($B142,'[4]GRAF - BIMESTRAL'!$T$4:$AF$250,K$2,0),"-")</f>
        <v>-</v>
      </c>
      <c r="L142" s="94" t="str">
        <f>IFERROR(VLOOKUP($B142,'[4]GRAF - BIMESTRAL'!$T$4:$AF$250,L$2,0),"-")</f>
        <v>-</v>
      </c>
      <c r="M142" s="94" t="str">
        <f>IFERROR(VLOOKUP($B142,'[4]GRAF - BIMESTRAL'!$T$4:$AF$250,M$2,0),"-")</f>
        <v>-</v>
      </c>
      <c r="N142" s="96" t="str">
        <f>IFERROR(VLOOKUP($B142,'[4]GRAF - BIMESTRAL'!$T$4:$AF$250,N$2,0),"-")</f>
        <v>-</v>
      </c>
    </row>
    <row r="143" spans="1:14" ht="15">
      <c r="A143" s="97" t="str">
        <f t="shared" si="0"/>
        <v/>
      </c>
      <c r="B143" s="97" t="str">
        <f>'[4]GRAF - BIMESTRAL'!T142</f>
        <v>2024 1º Bim</v>
      </c>
      <c r="C143" s="97" t="str">
        <f>IFERROR(VLOOKUP($B143,'[4]GRAF - BIMESTRAL'!$T$4:$AF$250,C$2,0),"-")</f>
        <v>-</v>
      </c>
      <c r="D143" s="97" t="str">
        <f>IFERROR(VLOOKUP($B143,'[4]GRAF - BIMESTRAL'!$T$4:$AF$250,D$2,0),"-")</f>
        <v>-</v>
      </c>
      <c r="E143" s="97" t="str">
        <f>IFERROR(VLOOKUP($B143,'[4]GRAF - BIMESTRAL'!$T$4:$AF$250,E$2,0),"-")</f>
        <v>-</v>
      </c>
      <c r="F143" s="98" t="str">
        <f>IFERROR(VLOOKUP($B143,'[4]GRAF - BIMESTRAL'!$T$4:$AF$250,F$2,0),"-")</f>
        <v>-</v>
      </c>
      <c r="G143" s="97" t="str">
        <f>IFERROR(VLOOKUP($B143,'[4]GRAF - BIMESTRAL'!$T$4:$AF$250,G$2,0),"-")</f>
        <v>-</v>
      </c>
      <c r="H143" s="97" t="str">
        <f>IFERROR(VLOOKUP($B143,'[4]GRAF - BIMESTRAL'!$T$4:$AF$250,H$2,0),"-")</f>
        <v>-</v>
      </c>
      <c r="I143" s="97" t="str">
        <f>IFERROR(VLOOKUP($B143,'[4]GRAF - BIMESTRAL'!$T$4:$AF$250,I$2,0),"-")</f>
        <v>-</v>
      </c>
      <c r="J143" s="97" t="str">
        <f>IFERROR(VLOOKUP($B143,'[4]GRAF - BIMESTRAL'!$T$4:$AF$250,J$2,0),"-")</f>
        <v>-</v>
      </c>
      <c r="K143" s="97" t="str">
        <f>IFERROR(VLOOKUP($B143,'[4]GRAF - BIMESTRAL'!$T$4:$AF$250,K$2,0),"-")</f>
        <v>-</v>
      </c>
      <c r="L143" s="97" t="str">
        <f>IFERROR(VLOOKUP($B143,'[4]GRAF - BIMESTRAL'!$T$4:$AF$250,L$2,0),"-")</f>
        <v>-</v>
      </c>
      <c r="M143" s="97" t="str">
        <f>IFERROR(VLOOKUP($B143,'[4]GRAF - BIMESTRAL'!$T$4:$AF$250,M$2,0),"-")</f>
        <v>-</v>
      </c>
      <c r="N143" s="99" t="str">
        <f>IFERROR(VLOOKUP($B143,'[4]GRAF - BIMESTRAL'!$T$4:$AF$250,N$2,0),"-")</f>
        <v>-</v>
      </c>
    </row>
    <row r="144" spans="1:14" ht="15">
      <c r="A144" s="94" t="str">
        <f t="shared" si="0"/>
        <v/>
      </c>
      <c r="B144" s="94" t="str">
        <f>'[4]GRAF - BIMESTRAL'!T143</f>
        <v>2024 2º Bim</v>
      </c>
      <c r="C144" s="94" t="str">
        <f>IFERROR(VLOOKUP($B144,'[4]GRAF - BIMESTRAL'!$T$4:$AF$250,C$2,0),"-")</f>
        <v>-</v>
      </c>
      <c r="D144" s="94" t="str">
        <f>IFERROR(VLOOKUP($B144,'[4]GRAF - BIMESTRAL'!$T$4:$AF$250,D$2,0),"-")</f>
        <v>-</v>
      </c>
      <c r="E144" s="94" t="str">
        <f>IFERROR(VLOOKUP($B144,'[4]GRAF - BIMESTRAL'!$T$4:$AF$250,E$2,0),"-")</f>
        <v>-</v>
      </c>
      <c r="F144" s="95" t="str">
        <f>IFERROR(VLOOKUP($B144,'[4]GRAF - BIMESTRAL'!$T$4:$AF$250,F$2,0),"-")</f>
        <v>-</v>
      </c>
      <c r="G144" s="94" t="str">
        <f>IFERROR(VLOOKUP($B144,'[4]GRAF - BIMESTRAL'!$T$4:$AF$250,G$2,0),"-")</f>
        <v>-</v>
      </c>
      <c r="H144" s="94" t="str">
        <f>IFERROR(VLOOKUP($B144,'[4]GRAF - BIMESTRAL'!$T$4:$AF$250,H$2,0),"-")</f>
        <v>-</v>
      </c>
      <c r="I144" s="94" t="str">
        <f>IFERROR(VLOOKUP($B144,'[4]GRAF - BIMESTRAL'!$T$4:$AF$250,I$2,0),"-")</f>
        <v>-</v>
      </c>
      <c r="J144" s="94" t="str">
        <f>IFERROR(VLOOKUP($B144,'[4]GRAF - BIMESTRAL'!$T$4:$AF$250,J$2,0),"-")</f>
        <v>-</v>
      </c>
      <c r="K144" s="94" t="str">
        <f>IFERROR(VLOOKUP($B144,'[4]GRAF - BIMESTRAL'!$T$4:$AF$250,K$2,0),"-")</f>
        <v>-</v>
      </c>
      <c r="L144" s="94" t="str">
        <f>IFERROR(VLOOKUP($B144,'[4]GRAF - BIMESTRAL'!$T$4:$AF$250,L$2,0),"-")</f>
        <v>-</v>
      </c>
      <c r="M144" s="94" t="str">
        <f>IFERROR(VLOOKUP($B144,'[4]GRAF - BIMESTRAL'!$T$4:$AF$250,M$2,0),"-")</f>
        <v>-</v>
      </c>
      <c r="N144" s="96" t="str">
        <f>IFERROR(VLOOKUP($B144,'[4]GRAF - BIMESTRAL'!$T$4:$AF$250,N$2,0),"-")</f>
        <v>-</v>
      </c>
    </row>
    <row r="145" spans="1:14" ht="15">
      <c r="A145" s="97" t="str">
        <f t="shared" si="0"/>
        <v/>
      </c>
      <c r="B145" s="97" t="str">
        <f>'[4]GRAF - BIMESTRAL'!T144</f>
        <v>2024 3º Bim</v>
      </c>
      <c r="C145" s="97" t="str">
        <f>IFERROR(VLOOKUP($B145,'[4]GRAF - BIMESTRAL'!$T$4:$AF$250,C$2,0),"-")</f>
        <v>-</v>
      </c>
      <c r="D145" s="97" t="str">
        <f>IFERROR(VLOOKUP($B145,'[4]GRAF - BIMESTRAL'!$T$4:$AF$250,D$2,0),"-")</f>
        <v>-</v>
      </c>
      <c r="E145" s="97" t="str">
        <f>IFERROR(VLOOKUP($B145,'[4]GRAF - BIMESTRAL'!$T$4:$AF$250,E$2,0),"-")</f>
        <v>-</v>
      </c>
      <c r="F145" s="98" t="str">
        <f>IFERROR(VLOOKUP($B145,'[4]GRAF - BIMESTRAL'!$T$4:$AF$250,F$2,0),"-")</f>
        <v>-</v>
      </c>
      <c r="G145" s="97" t="str">
        <f>IFERROR(VLOOKUP($B145,'[4]GRAF - BIMESTRAL'!$T$4:$AF$250,G$2,0),"-")</f>
        <v>-</v>
      </c>
      <c r="H145" s="97" t="str">
        <f>IFERROR(VLOOKUP($B145,'[4]GRAF - BIMESTRAL'!$T$4:$AF$250,H$2,0),"-")</f>
        <v>-</v>
      </c>
      <c r="I145" s="97" t="str">
        <f>IFERROR(VLOOKUP($B145,'[4]GRAF - BIMESTRAL'!$T$4:$AF$250,I$2,0),"-")</f>
        <v>-</v>
      </c>
      <c r="J145" s="97" t="str">
        <f>IFERROR(VLOOKUP($B145,'[4]GRAF - BIMESTRAL'!$T$4:$AF$250,J$2,0),"-")</f>
        <v>-</v>
      </c>
      <c r="K145" s="97" t="str">
        <f>IFERROR(VLOOKUP($B145,'[4]GRAF - BIMESTRAL'!$T$4:$AF$250,K$2,0),"-")</f>
        <v>-</v>
      </c>
      <c r="L145" s="97" t="str">
        <f>IFERROR(VLOOKUP($B145,'[4]GRAF - BIMESTRAL'!$T$4:$AF$250,L$2,0),"-")</f>
        <v>-</v>
      </c>
      <c r="M145" s="97" t="str">
        <f>IFERROR(VLOOKUP($B145,'[4]GRAF - BIMESTRAL'!$T$4:$AF$250,M$2,0),"-")</f>
        <v>-</v>
      </c>
      <c r="N145" s="99" t="str">
        <f>IFERROR(VLOOKUP($B145,'[4]GRAF - BIMESTRAL'!$T$4:$AF$250,N$2,0),"-")</f>
        <v>-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2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97"/>
  <sheetViews>
    <sheetView view="pageBreakPreview" topLeftCell="A46" zoomScale="60" zoomScaleNormal="100" workbookViewId="0">
      <selection activeCell="H96" sqref="H96"/>
    </sheetView>
  </sheetViews>
  <sheetFormatPr defaultRowHeight="12.75"/>
  <cols>
    <col min="1" max="1" width="16.85546875" style="83" customWidth="1"/>
    <col min="2" max="2" width="16.28515625" style="83" hidden="1" customWidth="1"/>
    <col min="3" max="14" width="16.42578125" style="83" customWidth="1"/>
    <col min="15" max="15" width="18.140625" style="83" customWidth="1"/>
    <col min="16" max="257" width="9.140625" style="83"/>
    <col min="258" max="258" width="17.140625" style="83" customWidth="1"/>
    <col min="259" max="270" width="16.42578125" style="83" customWidth="1"/>
    <col min="271" max="271" width="18.140625" style="83" customWidth="1"/>
    <col min="272" max="513" width="9.140625" style="83"/>
    <col min="514" max="514" width="17.140625" style="83" customWidth="1"/>
    <col min="515" max="526" width="16.42578125" style="83" customWidth="1"/>
    <col min="527" max="527" width="18.140625" style="83" customWidth="1"/>
    <col min="528" max="769" width="9.140625" style="83"/>
    <col min="770" max="770" width="17.140625" style="83" customWidth="1"/>
    <col min="771" max="782" width="16.42578125" style="83" customWidth="1"/>
    <col min="783" max="783" width="18.140625" style="83" customWidth="1"/>
    <col min="784" max="1025" width="9.140625" style="83"/>
    <col min="1026" max="1026" width="17.140625" style="83" customWidth="1"/>
    <col min="1027" max="1038" width="16.42578125" style="83" customWidth="1"/>
    <col min="1039" max="1039" width="18.140625" style="83" customWidth="1"/>
    <col min="1040" max="1281" width="9.140625" style="83"/>
    <col min="1282" max="1282" width="17.140625" style="83" customWidth="1"/>
    <col min="1283" max="1294" width="16.42578125" style="83" customWidth="1"/>
    <col min="1295" max="1295" width="18.140625" style="83" customWidth="1"/>
    <col min="1296" max="1537" width="9.140625" style="83"/>
    <col min="1538" max="1538" width="17.140625" style="83" customWidth="1"/>
    <col min="1539" max="1550" width="16.42578125" style="83" customWidth="1"/>
    <col min="1551" max="1551" width="18.140625" style="83" customWidth="1"/>
    <col min="1552" max="1793" width="9.140625" style="83"/>
    <col min="1794" max="1794" width="17.140625" style="83" customWidth="1"/>
    <col min="1795" max="1806" width="16.42578125" style="83" customWidth="1"/>
    <col min="1807" max="1807" width="18.140625" style="83" customWidth="1"/>
    <col min="1808" max="2049" width="9.140625" style="83"/>
    <col min="2050" max="2050" width="17.140625" style="83" customWidth="1"/>
    <col min="2051" max="2062" width="16.42578125" style="83" customWidth="1"/>
    <col min="2063" max="2063" width="18.140625" style="83" customWidth="1"/>
    <col min="2064" max="2305" width="9.140625" style="83"/>
    <col min="2306" max="2306" width="17.140625" style="83" customWidth="1"/>
    <col min="2307" max="2318" width="16.42578125" style="83" customWidth="1"/>
    <col min="2319" max="2319" width="18.140625" style="83" customWidth="1"/>
    <col min="2320" max="2561" width="9.140625" style="83"/>
    <col min="2562" max="2562" width="17.140625" style="83" customWidth="1"/>
    <col min="2563" max="2574" width="16.42578125" style="83" customWidth="1"/>
    <col min="2575" max="2575" width="18.140625" style="83" customWidth="1"/>
    <col min="2576" max="2817" width="9.140625" style="83"/>
    <col min="2818" max="2818" width="17.140625" style="83" customWidth="1"/>
    <col min="2819" max="2830" width="16.42578125" style="83" customWidth="1"/>
    <col min="2831" max="2831" width="18.140625" style="83" customWidth="1"/>
    <col min="2832" max="3073" width="9.140625" style="83"/>
    <col min="3074" max="3074" width="17.140625" style="83" customWidth="1"/>
    <col min="3075" max="3086" width="16.42578125" style="83" customWidth="1"/>
    <col min="3087" max="3087" width="18.140625" style="83" customWidth="1"/>
    <col min="3088" max="3329" width="9.140625" style="83"/>
    <col min="3330" max="3330" width="17.140625" style="83" customWidth="1"/>
    <col min="3331" max="3342" width="16.42578125" style="83" customWidth="1"/>
    <col min="3343" max="3343" width="18.140625" style="83" customWidth="1"/>
    <col min="3344" max="3585" width="9.140625" style="83"/>
    <col min="3586" max="3586" width="17.140625" style="83" customWidth="1"/>
    <col min="3587" max="3598" width="16.42578125" style="83" customWidth="1"/>
    <col min="3599" max="3599" width="18.140625" style="83" customWidth="1"/>
    <col min="3600" max="3841" width="9.140625" style="83"/>
    <col min="3842" max="3842" width="17.140625" style="83" customWidth="1"/>
    <col min="3843" max="3854" width="16.42578125" style="83" customWidth="1"/>
    <col min="3855" max="3855" width="18.140625" style="83" customWidth="1"/>
    <col min="3856" max="4097" width="9.140625" style="83"/>
    <col min="4098" max="4098" width="17.140625" style="83" customWidth="1"/>
    <col min="4099" max="4110" width="16.42578125" style="83" customWidth="1"/>
    <col min="4111" max="4111" width="18.140625" style="83" customWidth="1"/>
    <col min="4112" max="4353" width="9.140625" style="83"/>
    <col min="4354" max="4354" width="17.140625" style="83" customWidth="1"/>
    <col min="4355" max="4366" width="16.42578125" style="83" customWidth="1"/>
    <col min="4367" max="4367" width="18.140625" style="83" customWidth="1"/>
    <col min="4368" max="4609" width="9.140625" style="83"/>
    <col min="4610" max="4610" width="17.140625" style="83" customWidth="1"/>
    <col min="4611" max="4622" width="16.42578125" style="83" customWidth="1"/>
    <col min="4623" max="4623" width="18.140625" style="83" customWidth="1"/>
    <col min="4624" max="4865" width="9.140625" style="83"/>
    <col min="4866" max="4866" width="17.140625" style="83" customWidth="1"/>
    <col min="4867" max="4878" width="16.42578125" style="83" customWidth="1"/>
    <col min="4879" max="4879" width="18.140625" style="83" customWidth="1"/>
    <col min="4880" max="5121" width="9.140625" style="83"/>
    <col min="5122" max="5122" width="17.140625" style="83" customWidth="1"/>
    <col min="5123" max="5134" width="16.42578125" style="83" customWidth="1"/>
    <col min="5135" max="5135" width="18.140625" style="83" customWidth="1"/>
    <col min="5136" max="5377" width="9.140625" style="83"/>
    <col min="5378" max="5378" width="17.140625" style="83" customWidth="1"/>
    <col min="5379" max="5390" width="16.42578125" style="83" customWidth="1"/>
    <col min="5391" max="5391" width="18.140625" style="83" customWidth="1"/>
    <col min="5392" max="5633" width="9.140625" style="83"/>
    <col min="5634" max="5634" width="17.140625" style="83" customWidth="1"/>
    <col min="5635" max="5646" width="16.42578125" style="83" customWidth="1"/>
    <col min="5647" max="5647" width="18.140625" style="83" customWidth="1"/>
    <col min="5648" max="5889" width="9.140625" style="83"/>
    <col min="5890" max="5890" width="17.140625" style="83" customWidth="1"/>
    <col min="5891" max="5902" width="16.42578125" style="83" customWidth="1"/>
    <col min="5903" max="5903" width="18.140625" style="83" customWidth="1"/>
    <col min="5904" max="6145" width="9.140625" style="83"/>
    <col min="6146" max="6146" width="17.140625" style="83" customWidth="1"/>
    <col min="6147" max="6158" width="16.42578125" style="83" customWidth="1"/>
    <col min="6159" max="6159" width="18.140625" style="83" customWidth="1"/>
    <col min="6160" max="6401" width="9.140625" style="83"/>
    <col min="6402" max="6402" width="17.140625" style="83" customWidth="1"/>
    <col min="6403" max="6414" width="16.42578125" style="83" customWidth="1"/>
    <col min="6415" max="6415" width="18.140625" style="83" customWidth="1"/>
    <col min="6416" max="6657" width="9.140625" style="83"/>
    <col min="6658" max="6658" width="17.140625" style="83" customWidth="1"/>
    <col min="6659" max="6670" width="16.42578125" style="83" customWidth="1"/>
    <col min="6671" max="6671" width="18.140625" style="83" customWidth="1"/>
    <col min="6672" max="6913" width="9.140625" style="83"/>
    <col min="6914" max="6914" width="17.140625" style="83" customWidth="1"/>
    <col min="6915" max="6926" width="16.42578125" style="83" customWidth="1"/>
    <col min="6927" max="6927" width="18.140625" style="83" customWidth="1"/>
    <col min="6928" max="7169" width="9.140625" style="83"/>
    <col min="7170" max="7170" width="17.140625" style="83" customWidth="1"/>
    <col min="7171" max="7182" width="16.42578125" style="83" customWidth="1"/>
    <col min="7183" max="7183" width="18.140625" style="83" customWidth="1"/>
    <col min="7184" max="7425" width="9.140625" style="83"/>
    <col min="7426" max="7426" width="17.140625" style="83" customWidth="1"/>
    <col min="7427" max="7438" width="16.42578125" style="83" customWidth="1"/>
    <col min="7439" max="7439" width="18.140625" style="83" customWidth="1"/>
    <col min="7440" max="7681" width="9.140625" style="83"/>
    <col min="7682" max="7682" width="17.140625" style="83" customWidth="1"/>
    <col min="7683" max="7694" width="16.42578125" style="83" customWidth="1"/>
    <col min="7695" max="7695" width="18.140625" style="83" customWidth="1"/>
    <col min="7696" max="7937" width="9.140625" style="83"/>
    <col min="7938" max="7938" width="17.140625" style="83" customWidth="1"/>
    <col min="7939" max="7950" width="16.42578125" style="83" customWidth="1"/>
    <col min="7951" max="7951" width="18.140625" style="83" customWidth="1"/>
    <col min="7952" max="8193" width="9.140625" style="83"/>
    <col min="8194" max="8194" width="17.140625" style="83" customWidth="1"/>
    <col min="8195" max="8206" width="16.42578125" style="83" customWidth="1"/>
    <col min="8207" max="8207" width="18.140625" style="83" customWidth="1"/>
    <col min="8208" max="8449" width="9.140625" style="83"/>
    <col min="8450" max="8450" width="17.140625" style="83" customWidth="1"/>
    <col min="8451" max="8462" width="16.42578125" style="83" customWidth="1"/>
    <col min="8463" max="8463" width="18.140625" style="83" customWidth="1"/>
    <col min="8464" max="8705" width="9.140625" style="83"/>
    <col min="8706" max="8706" width="17.140625" style="83" customWidth="1"/>
    <col min="8707" max="8718" width="16.42578125" style="83" customWidth="1"/>
    <col min="8719" max="8719" width="18.140625" style="83" customWidth="1"/>
    <col min="8720" max="8961" width="9.140625" style="83"/>
    <col min="8962" max="8962" width="17.140625" style="83" customWidth="1"/>
    <col min="8963" max="8974" width="16.42578125" style="83" customWidth="1"/>
    <col min="8975" max="8975" width="18.140625" style="83" customWidth="1"/>
    <col min="8976" max="9217" width="9.140625" style="83"/>
    <col min="9218" max="9218" width="17.140625" style="83" customWidth="1"/>
    <col min="9219" max="9230" width="16.42578125" style="83" customWidth="1"/>
    <col min="9231" max="9231" width="18.140625" style="83" customWidth="1"/>
    <col min="9232" max="9473" width="9.140625" style="83"/>
    <col min="9474" max="9474" width="17.140625" style="83" customWidth="1"/>
    <col min="9475" max="9486" width="16.42578125" style="83" customWidth="1"/>
    <col min="9487" max="9487" width="18.140625" style="83" customWidth="1"/>
    <col min="9488" max="9729" width="9.140625" style="83"/>
    <col min="9730" max="9730" width="17.140625" style="83" customWidth="1"/>
    <col min="9731" max="9742" width="16.42578125" style="83" customWidth="1"/>
    <col min="9743" max="9743" width="18.140625" style="83" customWidth="1"/>
    <col min="9744" max="9985" width="9.140625" style="83"/>
    <col min="9986" max="9986" width="17.140625" style="83" customWidth="1"/>
    <col min="9987" max="9998" width="16.42578125" style="83" customWidth="1"/>
    <col min="9999" max="9999" width="18.140625" style="83" customWidth="1"/>
    <col min="10000" max="10241" width="9.140625" style="83"/>
    <col min="10242" max="10242" width="17.140625" style="83" customWidth="1"/>
    <col min="10243" max="10254" width="16.42578125" style="83" customWidth="1"/>
    <col min="10255" max="10255" width="18.140625" style="83" customWidth="1"/>
    <col min="10256" max="10497" width="9.140625" style="83"/>
    <col min="10498" max="10498" width="17.140625" style="83" customWidth="1"/>
    <col min="10499" max="10510" width="16.42578125" style="83" customWidth="1"/>
    <col min="10511" max="10511" width="18.140625" style="83" customWidth="1"/>
    <col min="10512" max="10753" width="9.140625" style="83"/>
    <col min="10754" max="10754" width="17.140625" style="83" customWidth="1"/>
    <col min="10755" max="10766" width="16.42578125" style="83" customWidth="1"/>
    <col min="10767" max="10767" width="18.140625" style="83" customWidth="1"/>
    <col min="10768" max="11009" width="9.140625" style="83"/>
    <col min="11010" max="11010" width="17.140625" style="83" customWidth="1"/>
    <col min="11011" max="11022" width="16.42578125" style="83" customWidth="1"/>
    <col min="11023" max="11023" width="18.140625" style="83" customWidth="1"/>
    <col min="11024" max="11265" width="9.140625" style="83"/>
    <col min="11266" max="11266" width="17.140625" style="83" customWidth="1"/>
    <col min="11267" max="11278" width="16.42578125" style="83" customWidth="1"/>
    <col min="11279" max="11279" width="18.140625" style="83" customWidth="1"/>
    <col min="11280" max="11521" width="9.140625" style="83"/>
    <col min="11522" max="11522" width="17.140625" style="83" customWidth="1"/>
    <col min="11523" max="11534" width="16.42578125" style="83" customWidth="1"/>
    <col min="11535" max="11535" width="18.140625" style="83" customWidth="1"/>
    <col min="11536" max="11777" width="9.140625" style="83"/>
    <col min="11778" max="11778" width="17.140625" style="83" customWidth="1"/>
    <col min="11779" max="11790" width="16.42578125" style="83" customWidth="1"/>
    <col min="11791" max="11791" width="18.140625" style="83" customWidth="1"/>
    <col min="11792" max="12033" width="9.140625" style="83"/>
    <col min="12034" max="12034" width="17.140625" style="83" customWidth="1"/>
    <col min="12035" max="12046" width="16.42578125" style="83" customWidth="1"/>
    <col min="12047" max="12047" width="18.140625" style="83" customWidth="1"/>
    <col min="12048" max="12289" width="9.140625" style="83"/>
    <col min="12290" max="12290" width="17.140625" style="83" customWidth="1"/>
    <col min="12291" max="12302" width="16.42578125" style="83" customWidth="1"/>
    <col min="12303" max="12303" width="18.140625" style="83" customWidth="1"/>
    <col min="12304" max="12545" width="9.140625" style="83"/>
    <col min="12546" max="12546" width="17.140625" style="83" customWidth="1"/>
    <col min="12547" max="12558" width="16.42578125" style="83" customWidth="1"/>
    <col min="12559" max="12559" width="18.140625" style="83" customWidth="1"/>
    <col min="12560" max="12801" width="9.140625" style="83"/>
    <col min="12802" max="12802" width="17.140625" style="83" customWidth="1"/>
    <col min="12803" max="12814" width="16.42578125" style="83" customWidth="1"/>
    <col min="12815" max="12815" width="18.140625" style="83" customWidth="1"/>
    <col min="12816" max="13057" width="9.140625" style="83"/>
    <col min="13058" max="13058" width="17.140625" style="83" customWidth="1"/>
    <col min="13059" max="13070" width="16.42578125" style="83" customWidth="1"/>
    <col min="13071" max="13071" width="18.140625" style="83" customWidth="1"/>
    <col min="13072" max="13313" width="9.140625" style="83"/>
    <col min="13314" max="13314" width="17.140625" style="83" customWidth="1"/>
    <col min="13315" max="13326" width="16.42578125" style="83" customWidth="1"/>
    <col min="13327" max="13327" width="18.140625" style="83" customWidth="1"/>
    <col min="13328" max="13569" width="9.140625" style="83"/>
    <col min="13570" max="13570" width="17.140625" style="83" customWidth="1"/>
    <col min="13571" max="13582" width="16.42578125" style="83" customWidth="1"/>
    <col min="13583" max="13583" width="18.140625" style="83" customWidth="1"/>
    <col min="13584" max="13825" width="9.140625" style="83"/>
    <col min="13826" max="13826" width="17.140625" style="83" customWidth="1"/>
    <col min="13827" max="13838" width="16.42578125" style="83" customWidth="1"/>
    <col min="13839" max="13839" width="18.140625" style="83" customWidth="1"/>
    <col min="13840" max="14081" width="9.140625" style="83"/>
    <col min="14082" max="14082" width="17.140625" style="83" customWidth="1"/>
    <col min="14083" max="14094" width="16.42578125" style="83" customWidth="1"/>
    <col min="14095" max="14095" width="18.140625" style="83" customWidth="1"/>
    <col min="14096" max="14337" width="9.140625" style="83"/>
    <col min="14338" max="14338" width="17.140625" style="83" customWidth="1"/>
    <col min="14339" max="14350" width="16.42578125" style="83" customWidth="1"/>
    <col min="14351" max="14351" width="18.140625" style="83" customWidth="1"/>
    <col min="14352" max="14593" width="9.140625" style="83"/>
    <col min="14594" max="14594" width="17.140625" style="83" customWidth="1"/>
    <col min="14595" max="14606" width="16.42578125" style="83" customWidth="1"/>
    <col min="14607" max="14607" width="18.140625" style="83" customWidth="1"/>
    <col min="14608" max="14849" width="9.140625" style="83"/>
    <col min="14850" max="14850" width="17.140625" style="83" customWidth="1"/>
    <col min="14851" max="14862" width="16.42578125" style="83" customWidth="1"/>
    <col min="14863" max="14863" width="18.140625" style="83" customWidth="1"/>
    <col min="14864" max="15105" width="9.140625" style="83"/>
    <col min="15106" max="15106" width="17.140625" style="83" customWidth="1"/>
    <col min="15107" max="15118" width="16.42578125" style="83" customWidth="1"/>
    <col min="15119" max="15119" width="18.140625" style="83" customWidth="1"/>
    <col min="15120" max="15361" width="9.140625" style="83"/>
    <col min="15362" max="15362" width="17.140625" style="83" customWidth="1"/>
    <col min="15363" max="15374" width="16.42578125" style="83" customWidth="1"/>
    <col min="15375" max="15375" width="18.140625" style="83" customWidth="1"/>
    <col min="15376" max="15617" width="9.140625" style="83"/>
    <col min="15618" max="15618" width="17.140625" style="83" customWidth="1"/>
    <col min="15619" max="15630" width="16.42578125" style="83" customWidth="1"/>
    <col min="15631" max="15631" width="18.140625" style="83" customWidth="1"/>
    <col min="15632" max="15873" width="9.140625" style="83"/>
    <col min="15874" max="15874" width="17.140625" style="83" customWidth="1"/>
    <col min="15875" max="15886" width="16.42578125" style="83" customWidth="1"/>
    <col min="15887" max="15887" width="18.140625" style="83" customWidth="1"/>
    <col min="15888" max="16129" width="9.140625" style="83"/>
    <col min="16130" max="16130" width="17.140625" style="83" customWidth="1"/>
    <col min="16131" max="16142" width="16.42578125" style="83" customWidth="1"/>
    <col min="16143" max="16143" width="18.140625" style="83" customWidth="1"/>
    <col min="16144" max="16384" width="9.140625" style="83"/>
  </cols>
  <sheetData>
    <row r="1" spans="1:15" ht="23.25">
      <c r="A1" s="131" t="s">
        <v>101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5" customFormat="1" ht="2.25" customHeight="1">
      <c r="A2" s="84"/>
      <c r="B2" s="84"/>
      <c r="C2" s="84">
        <v>2</v>
      </c>
      <c r="D2" s="84">
        <v>3</v>
      </c>
      <c r="E2" s="84">
        <v>4</v>
      </c>
      <c r="F2" s="84">
        <v>5</v>
      </c>
      <c r="G2" s="84">
        <v>6</v>
      </c>
      <c r="H2" s="84">
        <v>7</v>
      </c>
      <c r="I2" s="84">
        <v>8</v>
      </c>
      <c r="J2" s="84">
        <v>9</v>
      </c>
      <c r="K2" s="84">
        <v>10</v>
      </c>
      <c r="L2" s="84">
        <v>11</v>
      </c>
      <c r="M2" s="84">
        <v>12</v>
      </c>
      <c r="N2" s="84">
        <v>13</v>
      </c>
    </row>
    <row r="3" spans="1:15" ht="14.25">
      <c r="A3" s="132" t="s">
        <v>102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6" t="s">
        <v>86</v>
      </c>
      <c r="B4" s="87" t="s">
        <v>100</v>
      </c>
      <c r="C4" s="88" t="s">
        <v>87</v>
      </c>
      <c r="D4" s="88" t="s">
        <v>88</v>
      </c>
      <c r="E4" s="88" t="s">
        <v>89</v>
      </c>
      <c r="F4" s="88" t="s">
        <v>90</v>
      </c>
      <c r="G4" s="88" t="s">
        <v>91</v>
      </c>
      <c r="H4" s="88" t="s">
        <v>92</v>
      </c>
      <c r="I4" s="88" t="s">
        <v>93</v>
      </c>
      <c r="J4" s="88" t="s">
        <v>94</v>
      </c>
      <c r="K4" s="88" t="s">
        <v>95</v>
      </c>
      <c r="L4" s="88" t="s">
        <v>96</v>
      </c>
      <c r="M4" s="88" t="s">
        <v>97</v>
      </c>
      <c r="N4" s="89" t="s">
        <v>98</v>
      </c>
      <c r="O4" s="90"/>
    </row>
    <row r="5" spans="1:15" ht="18" customHeight="1">
      <c r="A5" s="100" t="s">
        <v>372</v>
      </c>
      <c r="B5" s="91" t="s">
        <v>373</v>
      </c>
      <c r="C5" s="91">
        <v>-0.2</v>
      </c>
      <c r="D5" s="91">
        <v>-8.6</v>
      </c>
      <c r="E5" s="91">
        <v>3</v>
      </c>
      <c r="F5" s="92">
        <v>4.7</v>
      </c>
      <c r="G5" s="91">
        <v>7.2</v>
      </c>
      <c r="H5" s="91" t="s">
        <v>107</v>
      </c>
      <c r="I5" s="91" t="s">
        <v>107</v>
      </c>
      <c r="J5" s="91" t="s">
        <v>107</v>
      </c>
      <c r="K5" s="91" t="s">
        <v>107</v>
      </c>
      <c r="L5" s="91" t="s">
        <v>107</v>
      </c>
      <c r="M5" s="91">
        <v>10.199999999999999</v>
      </c>
      <c r="N5" s="91" t="s">
        <v>107</v>
      </c>
      <c r="O5" s="90"/>
    </row>
    <row r="6" spans="1:15" ht="18" customHeight="1">
      <c r="A6" s="101" t="s">
        <v>374</v>
      </c>
      <c r="B6" s="94" t="s">
        <v>375</v>
      </c>
      <c r="C6" s="94">
        <v>-1.8</v>
      </c>
      <c r="D6" s="94">
        <v>-4</v>
      </c>
      <c r="E6" s="94">
        <v>0.5</v>
      </c>
      <c r="F6" s="95">
        <v>0.6</v>
      </c>
      <c r="G6" s="94">
        <v>0.1</v>
      </c>
      <c r="H6" s="94" t="s">
        <v>107</v>
      </c>
      <c r="I6" s="94" t="s">
        <v>107</v>
      </c>
      <c r="J6" s="94" t="s">
        <v>107</v>
      </c>
      <c r="K6" s="94" t="s">
        <v>107</v>
      </c>
      <c r="L6" s="94" t="s">
        <v>107</v>
      </c>
      <c r="M6" s="94">
        <v>4</v>
      </c>
      <c r="N6" s="94" t="s">
        <v>107</v>
      </c>
      <c r="O6" s="90"/>
    </row>
    <row r="7" spans="1:15" ht="18" customHeight="1">
      <c r="A7" s="102" t="s">
        <v>376</v>
      </c>
      <c r="B7" s="97" t="s">
        <v>377</v>
      </c>
      <c r="C7" s="97">
        <v>-2.7</v>
      </c>
      <c r="D7" s="97">
        <v>0.7</v>
      </c>
      <c r="E7" s="97">
        <v>-1.2</v>
      </c>
      <c r="F7" s="98">
        <v>-1.1000000000000001</v>
      </c>
      <c r="G7" s="97">
        <v>-6.3</v>
      </c>
      <c r="H7" s="97" t="s">
        <v>107</v>
      </c>
      <c r="I7" s="97" t="s">
        <v>107</v>
      </c>
      <c r="J7" s="97" t="s">
        <v>107</v>
      </c>
      <c r="K7" s="97" t="s">
        <v>107</v>
      </c>
      <c r="L7" s="97" t="s">
        <v>107</v>
      </c>
      <c r="M7" s="97">
        <v>-10.8</v>
      </c>
      <c r="N7" s="97" t="s">
        <v>107</v>
      </c>
      <c r="O7" s="90"/>
    </row>
    <row r="8" spans="1:15" ht="18" customHeight="1">
      <c r="A8" s="101" t="s">
        <v>378</v>
      </c>
      <c r="B8" s="94" t="s">
        <v>379</v>
      </c>
      <c r="C8" s="94">
        <v>-1.5</v>
      </c>
      <c r="D8" s="94">
        <v>0.9</v>
      </c>
      <c r="E8" s="94">
        <v>-0.5</v>
      </c>
      <c r="F8" s="95">
        <v>2.5</v>
      </c>
      <c r="G8" s="94">
        <v>-4</v>
      </c>
      <c r="H8" s="94" t="s">
        <v>107</v>
      </c>
      <c r="I8" s="94" t="s">
        <v>107</v>
      </c>
      <c r="J8" s="94" t="s">
        <v>107</v>
      </c>
      <c r="K8" s="94" t="s">
        <v>107</v>
      </c>
      <c r="L8" s="94" t="s">
        <v>107</v>
      </c>
      <c r="M8" s="94">
        <v>-15.8</v>
      </c>
      <c r="N8" s="94" t="s">
        <v>107</v>
      </c>
      <c r="O8" s="90"/>
    </row>
    <row r="9" spans="1:15" ht="18" customHeight="1">
      <c r="A9" s="102" t="s">
        <v>380</v>
      </c>
      <c r="B9" s="97" t="s">
        <v>381</v>
      </c>
      <c r="C9" s="97">
        <v>-0.7</v>
      </c>
      <c r="D9" s="97">
        <v>5.4</v>
      </c>
      <c r="E9" s="97">
        <v>-0.1</v>
      </c>
      <c r="F9" s="98">
        <v>-2.5</v>
      </c>
      <c r="G9" s="97">
        <v>-1.4</v>
      </c>
      <c r="H9" s="97" t="s">
        <v>107</v>
      </c>
      <c r="I9" s="97" t="s">
        <v>107</v>
      </c>
      <c r="J9" s="97" t="s">
        <v>107</v>
      </c>
      <c r="K9" s="97" t="s">
        <v>107</v>
      </c>
      <c r="L9" s="97" t="s">
        <v>107</v>
      </c>
      <c r="M9" s="97">
        <v>-23.4</v>
      </c>
      <c r="N9" s="97" t="s">
        <v>107</v>
      </c>
      <c r="O9" s="90"/>
    </row>
    <row r="10" spans="1:15" ht="18" customHeight="1">
      <c r="A10" s="101" t="s">
        <v>382</v>
      </c>
      <c r="B10" s="94" t="s">
        <v>383</v>
      </c>
      <c r="C10" s="94">
        <v>-0.8</v>
      </c>
      <c r="D10" s="94">
        <v>1.5</v>
      </c>
      <c r="E10" s="94">
        <v>-1.7</v>
      </c>
      <c r="F10" s="95">
        <v>-5.3</v>
      </c>
      <c r="G10" s="94">
        <v>3.9</v>
      </c>
      <c r="H10" s="94" t="s">
        <v>107</v>
      </c>
      <c r="I10" s="94" t="s">
        <v>107</v>
      </c>
      <c r="J10" s="94" t="s">
        <v>107</v>
      </c>
      <c r="K10" s="94" t="s">
        <v>107</v>
      </c>
      <c r="L10" s="94" t="s">
        <v>107</v>
      </c>
      <c r="M10" s="94">
        <v>-19.8</v>
      </c>
      <c r="N10" s="94" t="s">
        <v>107</v>
      </c>
      <c r="O10" s="90"/>
    </row>
    <row r="11" spans="1:15" ht="18" customHeight="1">
      <c r="A11" s="102" t="s">
        <v>384</v>
      </c>
      <c r="B11" s="97" t="s">
        <v>385</v>
      </c>
      <c r="C11" s="97">
        <v>0.9</v>
      </c>
      <c r="D11" s="97">
        <v>9.6</v>
      </c>
      <c r="E11" s="97">
        <v>-1.5</v>
      </c>
      <c r="F11" s="98">
        <v>2.8</v>
      </c>
      <c r="G11" s="97">
        <v>0.1</v>
      </c>
      <c r="H11" s="97" t="s">
        <v>107</v>
      </c>
      <c r="I11" s="97" t="s">
        <v>107</v>
      </c>
      <c r="J11" s="97" t="s">
        <v>107</v>
      </c>
      <c r="K11" s="97" t="s">
        <v>107</v>
      </c>
      <c r="L11" s="97" t="s">
        <v>107</v>
      </c>
      <c r="M11" s="97">
        <v>-12</v>
      </c>
      <c r="N11" s="97" t="s">
        <v>107</v>
      </c>
      <c r="O11" s="90"/>
    </row>
    <row r="12" spans="1:15" ht="18" customHeight="1">
      <c r="A12" s="101" t="s">
        <v>386</v>
      </c>
      <c r="B12" s="94" t="s">
        <v>387</v>
      </c>
      <c r="C12" s="94">
        <v>-1.9</v>
      </c>
      <c r="D12" s="94">
        <v>6.2</v>
      </c>
      <c r="E12" s="94">
        <v>-3.8</v>
      </c>
      <c r="F12" s="95">
        <v>-0.3</v>
      </c>
      <c r="G12" s="94">
        <v>-4.2</v>
      </c>
      <c r="H12" s="94" t="s">
        <v>107</v>
      </c>
      <c r="I12" s="94" t="s">
        <v>107</v>
      </c>
      <c r="J12" s="94" t="s">
        <v>107</v>
      </c>
      <c r="K12" s="94" t="s">
        <v>107</v>
      </c>
      <c r="L12" s="94" t="s">
        <v>107</v>
      </c>
      <c r="M12" s="94">
        <v>-11.5</v>
      </c>
      <c r="N12" s="94" t="s">
        <v>107</v>
      </c>
      <c r="O12" s="90"/>
    </row>
    <row r="13" spans="1:15" ht="18" customHeight="1">
      <c r="A13" s="102" t="s">
        <v>388</v>
      </c>
      <c r="B13" s="97" t="s">
        <v>389</v>
      </c>
      <c r="C13" s="97">
        <v>-6.1</v>
      </c>
      <c r="D13" s="97">
        <v>-6.3</v>
      </c>
      <c r="E13" s="97">
        <v>-7.9</v>
      </c>
      <c r="F13" s="98">
        <v>-0.4</v>
      </c>
      <c r="G13" s="97">
        <v>-10</v>
      </c>
      <c r="H13" s="97" t="s">
        <v>107</v>
      </c>
      <c r="I13" s="97" t="s">
        <v>107</v>
      </c>
      <c r="J13" s="97" t="s">
        <v>107</v>
      </c>
      <c r="K13" s="97" t="s">
        <v>107</v>
      </c>
      <c r="L13" s="97" t="s">
        <v>107</v>
      </c>
      <c r="M13" s="97">
        <v>-10.1</v>
      </c>
      <c r="N13" s="97" t="s">
        <v>107</v>
      </c>
      <c r="O13" s="90"/>
    </row>
    <row r="14" spans="1:15" ht="18" customHeight="1">
      <c r="A14" s="101" t="s">
        <v>390</v>
      </c>
      <c r="B14" s="94" t="s">
        <v>391</v>
      </c>
      <c r="C14" s="94">
        <v>-5.3</v>
      </c>
      <c r="D14" s="94">
        <v>-3.4</v>
      </c>
      <c r="E14" s="94">
        <v>-5.4</v>
      </c>
      <c r="F14" s="95">
        <v>-5.8</v>
      </c>
      <c r="G14" s="94">
        <v>-10.6</v>
      </c>
      <c r="H14" s="94" t="s">
        <v>107</v>
      </c>
      <c r="I14" s="94" t="s">
        <v>107</v>
      </c>
      <c r="J14" s="94" t="s">
        <v>107</v>
      </c>
      <c r="K14" s="94" t="s">
        <v>107</v>
      </c>
      <c r="L14" s="94" t="s">
        <v>107</v>
      </c>
      <c r="M14" s="94">
        <v>-13.2</v>
      </c>
      <c r="N14" s="94" t="s">
        <v>107</v>
      </c>
      <c r="O14" s="90"/>
    </row>
    <row r="15" spans="1:15" ht="18" customHeight="1">
      <c r="A15" s="102" t="s">
        <v>392</v>
      </c>
      <c r="B15" s="97" t="s">
        <v>393</v>
      </c>
      <c r="C15" s="97">
        <v>-4.4000000000000004</v>
      </c>
      <c r="D15" s="97">
        <v>-6.1</v>
      </c>
      <c r="E15" s="97">
        <v>-4.9000000000000004</v>
      </c>
      <c r="F15" s="98">
        <v>-5.5</v>
      </c>
      <c r="G15" s="97">
        <v>1.4</v>
      </c>
      <c r="H15" s="97" t="s">
        <v>107</v>
      </c>
      <c r="I15" s="97" t="s">
        <v>107</v>
      </c>
      <c r="J15" s="97" t="s">
        <v>107</v>
      </c>
      <c r="K15" s="97" t="s">
        <v>107</v>
      </c>
      <c r="L15" s="97" t="s">
        <v>107</v>
      </c>
      <c r="M15" s="97">
        <v>-10.4</v>
      </c>
      <c r="N15" s="97" t="s">
        <v>107</v>
      </c>
      <c r="O15" s="90"/>
    </row>
    <row r="16" spans="1:15" ht="18" customHeight="1">
      <c r="A16" s="101" t="s">
        <v>394</v>
      </c>
      <c r="B16" s="94" t="s">
        <v>395</v>
      </c>
      <c r="C16" s="94">
        <v>0.3</v>
      </c>
      <c r="D16" s="94">
        <v>-1.4</v>
      </c>
      <c r="E16" s="94">
        <v>-1.3</v>
      </c>
      <c r="F16" s="95">
        <v>-0.9</v>
      </c>
      <c r="G16" s="94">
        <v>13</v>
      </c>
      <c r="H16" s="94" t="s">
        <v>107</v>
      </c>
      <c r="I16" s="94" t="s">
        <v>107</v>
      </c>
      <c r="J16" s="94" t="s">
        <v>107</v>
      </c>
      <c r="K16" s="94" t="s">
        <v>107</v>
      </c>
      <c r="L16" s="94" t="s">
        <v>107</v>
      </c>
      <c r="M16" s="94">
        <v>5.3</v>
      </c>
      <c r="N16" s="94" t="s">
        <v>107</v>
      </c>
      <c r="O16" s="90"/>
    </row>
    <row r="17" spans="1:15" ht="18" customHeight="1">
      <c r="A17" s="102" t="s">
        <v>396</v>
      </c>
      <c r="B17" s="97" t="s">
        <v>397</v>
      </c>
      <c r="C17" s="97">
        <v>7.4</v>
      </c>
      <c r="D17" s="97">
        <v>7.5</v>
      </c>
      <c r="E17" s="97">
        <v>3.9</v>
      </c>
      <c r="F17" s="98">
        <v>1</v>
      </c>
      <c r="G17" s="97">
        <v>23.8</v>
      </c>
      <c r="H17" s="97">
        <v>11.2</v>
      </c>
      <c r="I17" s="97">
        <v>-3.5</v>
      </c>
      <c r="J17" s="97">
        <v>25.2</v>
      </c>
      <c r="K17" s="97">
        <v>21.3</v>
      </c>
      <c r="L17" s="97">
        <v>10</v>
      </c>
      <c r="M17" s="97">
        <v>12.8</v>
      </c>
      <c r="N17" s="99">
        <v>-2.2000000000000002</v>
      </c>
      <c r="O17" s="90"/>
    </row>
    <row r="18" spans="1:15" ht="18" customHeight="1">
      <c r="A18" s="101" t="s">
        <v>398</v>
      </c>
      <c r="B18" s="94" t="s">
        <v>399</v>
      </c>
      <c r="C18" s="94">
        <v>11.3</v>
      </c>
      <c r="D18" s="94">
        <v>7</v>
      </c>
      <c r="E18" s="94">
        <v>6.8</v>
      </c>
      <c r="F18" s="95">
        <v>12.8</v>
      </c>
      <c r="G18" s="94">
        <v>34.700000000000003</v>
      </c>
      <c r="H18" s="94">
        <v>10.4</v>
      </c>
      <c r="I18" s="94">
        <v>1.7</v>
      </c>
      <c r="J18" s="94">
        <v>29.9</v>
      </c>
      <c r="K18" s="94">
        <v>18.8</v>
      </c>
      <c r="L18" s="94">
        <v>13.9</v>
      </c>
      <c r="M18" s="94">
        <v>20.7</v>
      </c>
      <c r="N18" s="96">
        <v>4</v>
      </c>
      <c r="O18" s="90"/>
    </row>
    <row r="19" spans="1:15" ht="18" customHeight="1">
      <c r="A19" s="102" t="s">
        <v>400</v>
      </c>
      <c r="B19" s="97" t="s">
        <v>401</v>
      </c>
      <c r="C19" s="97">
        <v>9.3000000000000007</v>
      </c>
      <c r="D19" s="97">
        <v>3</v>
      </c>
      <c r="E19" s="97">
        <v>7.7</v>
      </c>
      <c r="F19" s="98">
        <v>3.7</v>
      </c>
      <c r="G19" s="97">
        <v>27.1</v>
      </c>
      <c r="H19" s="97">
        <v>6</v>
      </c>
      <c r="I19" s="97">
        <v>-3.4</v>
      </c>
      <c r="J19" s="97">
        <v>11.9</v>
      </c>
      <c r="K19" s="97">
        <v>14.8</v>
      </c>
      <c r="L19" s="97">
        <v>11.7</v>
      </c>
      <c r="M19" s="97">
        <v>22.8</v>
      </c>
      <c r="N19" s="99">
        <v>6.1</v>
      </c>
      <c r="O19" s="90"/>
    </row>
    <row r="20" spans="1:15" ht="18" customHeight="1">
      <c r="A20" s="101" t="s">
        <v>402</v>
      </c>
      <c r="B20" s="94" t="s">
        <v>403</v>
      </c>
      <c r="C20" s="94">
        <v>8.9</v>
      </c>
      <c r="D20" s="94">
        <v>1.5</v>
      </c>
      <c r="E20" s="94">
        <v>10</v>
      </c>
      <c r="F20" s="95">
        <v>2.1</v>
      </c>
      <c r="G20" s="94">
        <v>22</v>
      </c>
      <c r="H20" s="94">
        <v>2</v>
      </c>
      <c r="I20" s="94">
        <v>1.4</v>
      </c>
      <c r="J20" s="94">
        <v>-12.7</v>
      </c>
      <c r="K20" s="94">
        <v>12.7</v>
      </c>
      <c r="L20" s="94">
        <v>9.1999999999999993</v>
      </c>
      <c r="M20" s="94">
        <v>15.2</v>
      </c>
      <c r="N20" s="96">
        <v>1.8</v>
      </c>
      <c r="O20" s="90"/>
    </row>
    <row r="21" spans="1:15" ht="18" customHeight="1">
      <c r="A21" s="102" t="s">
        <v>404</v>
      </c>
      <c r="B21" s="97" t="s">
        <v>405</v>
      </c>
      <c r="C21" s="97">
        <v>5.5</v>
      </c>
      <c r="D21" s="97">
        <v>-5.4</v>
      </c>
      <c r="E21" s="97">
        <v>5.8</v>
      </c>
      <c r="F21" s="98">
        <v>1.6</v>
      </c>
      <c r="G21" s="97">
        <v>18.100000000000001</v>
      </c>
      <c r="H21" s="97">
        <v>1</v>
      </c>
      <c r="I21" s="97">
        <v>0.8</v>
      </c>
      <c r="J21" s="97">
        <v>17.600000000000001</v>
      </c>
      <c r="K21" s="97">
        <v>14.1</v>
      </c>
      <c r="L21" s="97">
        <v>4.2</v>
      </c>
      <c r="M21" s="97">
        <v>3.6</v>
      </c>
      <c r="N21" s="99">
        <v>-4.7</v>
      </c>
      <c r="O21" s="90"/>
    </row>
    <row r="22" spans="1:15" ht="18" customHeight="1">
      <c r="A22" s="101" t="s">
        <v>406</v>
      </c>
      <c r="B22" s="94" t="s">
        <v>407</v>
      </c>
      <c r="C22" s="94">
        <v>3.7</v>
      </c>
      <c r="D22" s="94">
        <v>-7.7</v>
      </c>
      <c r="E22" s="94">
        <v>1.1000000000000001</v>
      </c>
      <c r="F22" s="95">
        <v>2.2999999999999998</v>
      </c>
      <c r="G22" s="94">
        <v>21</v>
      </c>
      <c r="H22" s="94">
        <v>5.3</v>
      </c>
      <c r="I22" s="94">
        <v>0.1</v>
      </c>
      <c r="J22" s="94">
        <v>57.3</v>
      </c>
      <c r="K22" s="94">
        <v>11.6</v>
      </c>
      <c r="L22" s="94">
        <v>2.7</v>
      </c>
      <c r="M22" s="94">
        <v>2.2999999999999998</v>
      </c>
      <c r="N22" s="96">
        <v>-5.3</v>
      </c>
      <c r="O22" s="90"/>
    </row>
    <row r="23" spans="1:15" ht="18" customHeight="1">
      <c r="A23" s="102" t="s">
        <v>408</v>
      </c>
      <c r="B23" s="97" t="s">
        <v>409</v>
      </c>
      <c r="C23" s="97">
        <v>5.6</v>
      </c>
      <c r="D23" s="97">
        <v>-8</v>
      </c>
      <c r="E23" s="97">
        <v>4</v>
      </c>
      <c r="F23" s="98">
        <v>9.6</v>
      </c>
      <c r="G23" s="97">
        <v>15.2</v>
      </c>
      <c r="H23" s="97">
        <v>8.1999999999999993</v>
      </c>
      <c r="I23" s="97">
        <v>4.2</v>
      </c>
      <c r="J23" s="97">
        <v>60.1</v>
      </c>
      <c r="K23" s="97">
        <v>15.6</v>
      </c>
      <c r="L23" s="97">
        <v>2.8</v>
      </c>
      <c r="M23" s="97">
        <v>-0.5</v>
      </c>
      <c r="N23" s="99">
        <v>-8.5</v>
      </c>
      <c r="O23" s="90"/>
    </row>
    <row r="24" spans="1:15" ht="18" customHeight="1">
      <c r="A24" s="101" t="s">
        <v>410</v>
      </c>
      <c r="B24" s="94" t="s">
        <v>411</v>
      </c>
      <c r="C24" s="94">
        <v>4.5999999999999996</v>
      </c>
      <c r="D24" s="94">
        <v>-8.3000000000000007</v>
      </c>
      <c r="E24" s="94">
        <v>1.8</v>
      </c>
      <c r="F24" s="95">
        <v>8.5</v>
      </c>
      <c r="G24" s="94">
        <v>11.5</v>
      </c>
      <c r="H24" s="94">
        <v>9.3000000000000007</v>
      </c>
      <c r="I24" s="94">
        <v>0</v>
      </c>
      <c r="J24" s="94">
        <v>77.5</v>
      </c>
      <c r="K24" s="94">
        <v>16.3</v>
      </c>
      <c r="L24" s="94">
        <v>2.9</v>
      </c>
      <c r="M24" s="94">
        <v>1</v>
      </c>
      <c r="N24" s="96">
        <v>-5.5</v>
      </c>
      <c r="O24" s="90"/>
    </row>
    <row r="25" spans="1:15" ht="18" customHeight="1">
      <c r="A25" s="102" t="s">
        <v>412</v>
      </c>
      <c r="B25" s="97" t="s">
        <v>413</v>
      </c>
      <c r="C25" s="97">
        <v>5.2</v>
      </c>
      <c r="D25" s="97">
        <v>-8.3000000000000007</v>
      </c>
      <c r="E25" s="97">
        <v>5.0999999999999996</v>
      </c>
      <c r="F25" s="98">
        <v>5</v>
      </c>
      <c r="G25" s="97">
        <v>11</v>
      </c>
      <c r="H25" s="97">
        <v>5.9</v>
      </c>
      <c r="I25" s="97">
        <v>-0.3</v>
      </c>
      <c r="J25" s="97">
        <v>55.3</v>
      </c>
      <c r="K25" s="97">
        <v>13.3</v>
      </c>
      <c r="L25" s="97">
        <v>3.9</v>
      </c>
      <c r="M25" s="97">
        <v>2.4</v>
      </c>
      <c r="N25" s="99">
        <v>-0.9</v>
      </c>
      <c r="O25" s="90"/>
    </row>
    <row r="26" spans="1:15" ht="18" customHeight="1">
      <c r="A26" s="101" t="s">
        <v>414</v>
      </c>
      <c r="B26" s="94" t="s">
        <v>415</v>
      </c>
      <c r="C26" s="94">
        <v>6.3</v>
      </c>
      <c r="D26" s="94">
        <v>-11.7</v>
      </c>
      <c r="E26" s="94">
        <v>10</v>
      </c>
      <c r="F26" s="95">
        <v>1.4</v>
      </c>
      <c r="G26" s="94">
        <v>7.4</v>
      </c>
      <c r="H26" s="94">
        <v>2.9</v>
      </c>
      <c r="I26" s="94">
        <v>4.2</v>
      </c>
      <c r="J26" s="94">
        <v>27.9</v>
      </c>
      <c r="K26" s="94">
        <v>17.100000000000001</v>
      </c>
      <c r="L26" s="94">
        <v>4.4000000000000004</v>
      </c>
      <c r="M26" s="94">
        <v>1.2</v>
      </c>
      <c r="N26" s="96">
        <v>-0.4</v>
      </c>
      <c r="O26" s="90"/>
    </row>
    <row r="27" spans="1:15" ht="18" customHeight="1">
      <c r="A27" s="102" t="s">
        <v>416</v>
      </c>
      <c r="B27" s="97" t="s">
        <v>417</v>
      </c>
      <c r="C27" s="97">
        <v>6.2</v>
      </c>
      <c r="D27" s="97">
        <v>-7.7</v>
      </c>
      <c r="E27" s="97">
        <v>7.7</v>
      </c>
      <c r="F27" s="98">
        <v>-0.5</v>
      </c>
      <c r="G27" s="97">
        <v>10.6</v>
      </c>
      <c r="H27" s="97">
        <v>3.3</v>
      </c>
      <c r="I27" s="97">
        <v>2</v>
      </c>
      <c r="J27" s="97">
        <v>26.4</v>
      </c>
      <c r="K27" s="97">
        <v>19</v>
      </c>
      <c r="L27" s="97">
        <v>8.1999999999999993</v>
      </c>
      <c r="M27" s="97">
        <v>11.8</v>
      </c>
      <c r="N27" s="99">
        <v>12.2</v>
      </c>
      <c r="O27" s="90"/>
    </row>
    <row r="28" spans="1:15" ht="18" customHeight="1">
      <c r="A28" s="101" t="s">
        <v>418</v>
      </c>
      <c r="B28" s="94" t="s">
        <v>419</v>
      </c>
      <c r="C28" s="94">
        <v>7</v>
      </c>
      <c r="D28" s="94">
        <v>-4.5</v>
      </c>
      <c r="E28" s="94">
        <v>7.3</v>
      </c>
      <c r="F28" s="95">
        <v>2.4</v>
      </c>
      <c r="G28" s="94">
        <v>11.7</v>
      </c>
      <c r="H28" s="94">
        <v>3.1</v>
      </c>
      <c r="I28" s="94">
        <v>-0.8</v>
      </c>
      <c r="J28" s="94">
        <v>19.7</v>
      </c>
      <c r="K28" s="94">
        <v>19</v>
      </c>
      <c r="L28" s="94">
        <v>8.6</v>
      </c>
      <c r="M28" s="94">
        <v>12.6</v>
      </c>
      <c r="N28" s="96">
        <v>7.5</v>
      </c>
      <c r="O28" s="90"/>
    </row>
    <row r="29" spans="1:15" ht="18" customHeight="1">
      <c r="A29" s="102" t="s">
        <v>420</v>
      </c>
      <c r="B29" s="97" t="s">
        <v>421</v>
      </c>
      <c r="C29" s="97">
        <v>9.6999999999999993</v>
      </c>
      <c r="D29" s="97">
        <v>4.8</v>
      </c>
      <c r="E29" s="97">
        <v>7.1</v>
      </c>
      <c r="F29" s="98">
        <v>6.8</v>
      </c>
      <c r="G29" s="97">
        <v>20.3</v>
      </c>
      <c r="H29" s="97">
        <v>5.3</v>
      </c>
      <c r="I29" s="97">
        <v>5.2</v>
      </c>
      <c r="J29" s="97">
        <v>20.3</v>
      </c>
      <c r="K29" s="97">
        <v>22</v>
      </c>
      <c r="L29" s="97">
        <v>11.8</v>
      </c>
      <c r="M29" s="97">
        <v>17.3</v>
      </c>
      <c r="N29" s="99">
        <v>6</v>
      </c>
      <c r="O29" s="90"/>
    </row>
    <row r="30" spans="1:15" ht="18" customHeight="1">
      <c r="A30" s="101" t="s">
        <v>422</v>
      </c>
      <c r="B30" s="94" t="s">
        <v>423</v>
      </c>
      <c r="C30" s="94">
        <v>9.9</v>
      </c>
      <c r="D30" s="94">
        <v>6.1</v>
      </c>
      <c r="E30" s="94">
        <v>6.8</v>
      </c>
      <c r="F30" s="95">
        <v>12.7</v>
      </c>
      <c r="G30" s="94">
        <v>13.1</v>
      </c>
      <c r="H30" s="94">
        <v>8.6999999999999993</v>
      </c>
      <c r="I30" s="94">
        <v>7.9</v>
      </c>
      <c r="J30" s="94">
        <v>23.6</v>
      </c>
      <c r="K30" s="94">
        <v>25.6</v>
      </c>
      <c r="L30" s="94">
        <v>15.4</v>
      </c>
      <c r="M30" s="94">
        <v>28.5</v>
      </c>
      <c r="N30" s="96">
        <v>13.2</v>
      </c>
      <c r="O30" s="90"/>
    </row>
    <row r="31" spans="1:15" ht="18" customHeight="1">
      <c r="A31" s="102" t="s">
        <v>424</v>
      </c>
      <c r="B31" s="97" t="s">
        <v>425</v>
      </c>
      <c r="C31" s="97">
        <v>9.3000000000000007</v>
      </c>
      <c r="D31" s="97">
        <v>4.2</v>
      </c>
      <c r="E31" s="97">
        <v>5.8</v>
      </c>
      <c r="F31" s="98">
        <v>10.1</v>
      </c>
      <c r="G31" s="97">
        <v>16</v>
      </c>
      <c r="H31" s="97">
        <v>10.199999999999999</v>
      </c>
      <c r="I31" s="97">
        <v>8.8000000000000007</v>
      </c>
      <c r="J31" s="97">
        <v>33.4</v>
      </c>
      <c r="K31" s="97">
        <v>21.5</v>
      </c>
      <c r="L31" s="97">
        <v>13.5</v>
      </c>
      <c r="M31" s="97">
        <v>23.1</v>
      </c>
      <c r="N31" s="99">
        <v>9.3000000000000007</v>
      </c>
      <c r="O31" s="90"/>
    </row>
    <row r="32" spans="1:15" ht="18" customHeight="1">
      <c r="A32" s="101" t="s">
        <v>426</v>
      </c>
      <c r="B32" s="94" t="s">
        <v>427</v>
      </c>
      <c r="C32" s="94">
        <v>9.6999999999999993</v>
      </c>
      <c r="D32" s="94">
        <v>5.0999999999999996</v>
      </c>
      <c r="E32" s="94">
        <v>6.1</v>
      </c>
      <c r="F32" s="95">
        <v>11.6</v>
      </c>
      <c r="G32" s="94">
        <v>13.5</v>
      </c>
      <c r="H32" s="94">
        <v>11.3</v>
      </c>
      <c r="I32" s="94">
        <v>7.3</v>
      </c>
      <c r="J32" s="94">
        <v>38.5</v>
      </c>
      <c r="K32" s="94">
        <v>22.1</v>
      </c>
      <c r="L32" s="94">
        <v>13.6</v>
      </c>
      <c r="M32" s="94">
        <v>21.7</v>
      </c>
      <c r="N32" s="96">
        <v>14</v>
      </c>
      <c r="O32" s="90"/>
    </row>
    <row r="33" spans="1:15" ht="18" customHeight="1">
      <c r="A33" s="102" t="s">
        <v>428</v>
      </c>
      <c r="B33" s="97" t="s">
        <v>429</v>
      </c>
      <c r="C33" s="97">
        <v>11.8</v>
      </c>
      <c r="D33" s="97">
        <v>5.2</v>
      </c>
      <c r="E33" s="97">
        <v>8.4</v>
      </c>
      <c r="F33" s="98">
        <v>13.3</v>
      </c>
      <c r="G33" s="97">
        <v>17.3</v>
      </c>
      <c r="H33" s="97">
        <v>13.2</v>
      </c>
      <c r="I33" s="97">
        <v>11.5</v>
      </c>
      <c r="J33" s="97">
        <v>29.2</v>
      </c>
      <c r="K33" s="97">
        <v>28.2</v>
      </c>
      <c r="L33" s="97">
        <v>14.8</v>
      </c>
      <c r="M33" s="97">
        <v>21.4</v>
      </c>
      <c r="N33" s="99">
        <v>10.9</v>
      </c>
      <c r="O33" s="90"/>
    </row>
    <row r="34" spans="1:15" ht="18" customHeight="1">
      <c r="A34" s="101" t="s">
        <v>430</v>
      </c>
      <c r="B34" s="94" t="s">
        <v>431</v>
      </c>
      <c r="C34" s="94">
        <v>9.3000000000000007</v>
      </c>
      <c r="D34" s="94">
        <v>11.3</v>
      </c>
      <c r="E34" s="94">
        <v>3.5</v>
      </c>
      <c r="F34" s="95">
        <v>10.4</v>
      </c>
      <c r="G34" s="94">
        <v>19.600000000000001</v>
      </c>
      <c r="H34" s="94">
        <v>12.4</v>
      </c>
      <c r="I34" s="94">
        <v>11.3</v>
      </c>
      <c r="J34" s="94">
        <v>32.200000000000003</v>
      </c>
      <c r="K34" s="94">
        <v>15.6</v>
      </c>
      <c r="L34" s="94">
        <v>13.8</v>
      </c>
      <c r="M34" s="94">
        <v>23.1</v>
      </c>
      <c r="N34" s="96">
        <v>11.4</v>
      </c>
      <c r="O34" s="90"/>
    </row>
    <row r="35" spans="1:15" ht="18" customHeight="1">
      <c r="A35" s="102" t="s">
        <v>432</v>
      </c>
      <c r="B35" s="97" t="s">
        <v>433</v>
      </c>
      <c r="C35" s="97">
        <v>10.1</v>
      </c>
      <c r="D35" s="97">
        <v>13.3</v>
      </c>
      <c r="E35" s="97">
        <v>4.8</v>
      </c>
      <c r="F35" s="98">
        <v>7.3</v>
      </c>
      <c r="G35" s="97">
        <v>17.899999999999999</v>
      </c>
      <c r="H35" s="97">
        <v>13.4</v>
      </c>
      <c r="I35" s="97">
        <v>9.3000000000000007</v>
      </c>
      <c r="J35" s="97">
        <v>38.5</v>
      </c>
      <c r="K35" s="97">
        <v>17.8</v>
      </c>
      <c r="L35" s="97">
        <v>12.9</v>
      </c>
      <c r="M35" s="97">
        <v>18</v>
      </c>
      <c r="N35" s="99">
        <v>12.1</v>
      </c>
      <c r="O35" s="90"/>
    </row>
    <row r="36" spans="1:15" ht="18" customHeight="1">
      <c r="A36" s="101" t="s">
        <v>434</v>
      </c>
      <c r="B36" s="94" t="s">
        <v>435</v>
      </c>
      <c r="C36" s="94">
        <v>6</v>
      </c>
      <c r="D36" s="94">
        <v>7.5</v>
      </c>
      <c r="E36" s="94">
        <v>5.4</v>
      </c>
      <c r="F36" s="95">
        <v>-5.5</v>
      </c>
      <c r="G36" s="94">
        <v>7.7</v>
      </c>
      <c r="H36" s="94">
        <v>14.1</v>
      </c>
      <c r="I36" s="94">
        <v>12</v>
      </c>
      <c r="J36" s="94">
        <v>32.9</v>
      </c>
      <c r="K36" s="94">
        <v>6.4</v>
      </c>
      <c r="L36" s="94">
        <v>0.2</v>
      </c>
      <c r="M36" s="94">
        <v>-10.8</v>
      </c>
      <c r="N36" s="96">
        <v>-1.9</v>
      </c>
      <c r="O36" s="90"/>
    </row>
    <row r="37" spans="1:15" ht="18" customHeight="1">
      <c r="A37" s="102" t="s">
        <v>436</v>
      </c>
      <c r="B37" s="97" t="s">
        <v>437</v>
      </c>
      <c r="C37" s="97">
        <v>3.7</v>
      </c>
      <c r="D37" s="97">
        <v>3.1</v>
      </c>
      <c r="E37" s="97">
        <v>4</v>
      </c>
      <c r="F37" s="98">
        <v>-6.6</v>
      </c>
      <c r="G37" s="97">
        <v>1.3</v>
      </c>
      <c r="H37" s="97">
        <v>12.2</v>
      </c>
      <c r="I37" s="97">
        <v>12.3</v>
      </c>
      <c r="J37" s="97">
        <v>15</v>
      </c>
      <c r="K37" s="97">
        <v>6.6</v>
      </c>
      <c r="L37" s="97">
        <v>3.6</v>
      </c>
      <c r="M37" s="97">
        <v>5.9</v>
      </c>
      <c r="N37" s="99">
        <v>-9.8000000000000007</v>
      </c>
      <c r="O37" s="90"/>
    </row>
    <row r="38" spans="1:15" ht="18" customHeight="1">
      <c r="A38" s="101" t="s">
        <v>438</v>
      </c>
      <c r="B38" s="94" t="s">
        <v>439</v>
      </c>
      <c r="C38" s="94">
        <v>5.0999999999999996</v>
      </c>
      <c r="D38" s="94">
        <v>1.4</v>
      </c>
      <c r="E38" s="94">
        <v>9.6</v>
      </c>
      <c r="F38" s="95">
        <v>-7.1</v>
      </c>
      <c r="G38" s="94">
        <v>-5.7</v>
      </c>
      <c r="H38" s="94">
        <v>11.3</v>
      </c>
      <c r="I38" s="94">
        <v>3.6</v>
      </c>
      <c r="J38" s="94">
        <v>18.2</v>
      </c>
      <c r="K38" s="94">
        <v>12.3</v>
      </c>
      <c r="L38" s="94">
        <v>4.2</v>
      </c>
      <c r="M38" s="94">
        <v>4.7</v>
      </c>
      <c r="N38" s="96">
        <v>-9.6999999999999993</v>
      </c>
      <c r="O38" s="90"/>
    </row>
    <row r="39" spans="1:15" ht="18" customHeight="1">
      <c r="A39" s="102" t="s">
        <v>440</v>
      </c>
      <c r="B39" s="97" t="s">
        <v>441</v>
      </c>
      <c r="C39" s="97">
        <v>5.3</v>
      </c>
      <c r="D39" s="97">
        <v>-4.0999999999999996</v>
      </c>
      <c r="E39" s="97">
        <v>9.4</v>
      </c>
      <c r="F39" s="98">
        <v>-4.8</v>
      </c>
      <c r="G39" s="97">
        <v>1</v>
      </c>
      <c r="H39" s="97">
        <v>12.2</v>
      </c>
      <c r="I39" s="97">
        <v>11</v>
      </c>
      <c r="J39" s="97">
        <v>4</v>
      </c>
      <c r="K39" s="97">
        <v>7.2</v>
      </c>
      <c r="L39" s="97">
        <v>5.2</v>
      </c>
      <c r="M39" s="97">
        <v>7.7</v>
      </c>
      <c r="N39" s="99">
        <v>-9</v>
      </c>
      <c r="O39" s="90"/>
    </row>
    <row r="40" spans="1:15" ht="18" customHeight="1">
      <c r="A40" s="101" t="s">
        <v>442</v>
      </c>
      <c r="B40" s="94" t="s">
        <v>443</v>
      </c>
      <c r="C40" s="94">
        <v>8.8000000000000007</v>
      </c>
      <c r="D40" s="94">
        <v>3.2</v>
      </c>
      <c r="E40" s="94">
        <v>10.1</v>
      </c>
      <c r="F40" s="95">
        <v>5.2</v>
      </c>
      <c r="G40" s="94">
        <v>10.4</v>
      </c>
      <c r="H40" s="94">
        <v>11.4</v>
      </c>
      <c r="I40" s="94">
        <v>10.5</v>
      </c>
      <c r="J40" s="94">
        <v>7.7</v>
      </c>
      <c r="K40" s="94">
        <v>7.7</v>
      </c>
      <c r="L40" s="94">
        <v>13.7</v>
      </c>
      <c r="M40" s="94">
        <v>27.9</v>
      </c>
      <c r="N40" s="96">
        <v>2</v>
      </c>
      <c r="O40" s="90"/>
    </row>
    <row r="41" spans="1:15" ht="18" customHeight="1">
      <c r="A41" s="102" t="s">
        <v>444</v>
      </c>
      <c r="B41" s="97" t="s">
        <v>445</v>
      </c>
      <c r="C41" s="97">
        <v>12.8</v>
      </c>
      <c r="D41" s="97">
        <v>5.5</v>
      </c>
      <c r="E41" s="97">
        <v>12.4</v>
      </c>
      <c r="F41" s="98">
        <v>9.5</v>
      </c>
      <c r="G41" s="97">
        <v>21.5</v>
      </c>
      <c r="H41" s="97">
        <v>13.4</v>
      </c>
      <c r="I41" s="97">
        <v>8.3000000000000007</v>
      </c>
      <c r="J41" s="97">
        <v>30</v>
      </c>
      <c r="K41" s="97">
        <v>6.3</v>
      </c>
      <c r="L41" s="97">
        <v>15.6</v>
      </c>
      <c r="M41" s="97">
        <v>20.8</v>
      </c>
      <c r="N41" s="99">
        <v>15</v>
      </c>
      <c r="O41" s="90"/>
    </row>
    <row r="42" spans="1:15" ht="18" customHeight="1">
      <c r="A42" s="101" t="s">
        <v>446</v>
      </c>
      <c r="B42" s="94" t="s">
        <v>447</v>
      </c>
      <c r="C42" s="94">
        <v>10.3</v>
      </c>
      <c r="D42" s="94">
        <v>5.7</v>
      </c>
      <c r="E42" s="94">
        <v>8.4</v>
      </c>
      <c r="F42" s="95">
        <v>10.5</v>
      </c>
      <c r="G42" s="94">
        <v>19.600000000000001</v>
      </c>
      <c r="H42" s="94">
        <v>11.2</v>
      </c>
      <c r="I42" s="94">
        <v>7.8</v>
      </c>
      <c r="J42" s="94">
        <v>22.3</v>
      </c>
      <c r="K42" s="94">
        <v>5.9</v>
      </c>
      <c r="L42" s="94">
        <v>8.1</v>
      </c>
      <c r="M42" s="94">
        <v>3.3</v>
      </c>
      <c r="N42" s="96">
        <v>16.8</v>
      </c>
      <c r="O42" s="90"/>
    </row>
    <row r="43" spans="1:15" ht="18" customHeight="1">
      <c r="A43" s="102" t="s">
        <v>448</v>
      </c>
      <c r="B43" s="97" t="s">
        <v>449</v>
      </c>
      <c r="C43" s="97">
        <v>11.2</v>
      </c>
      <c r="D43" s="97">
        <v>9.1999999999999993</v>
      </c>
      <c r="E43" s="97">
        <v>9.3000000000000007</v>
      </c>
      <c r="F43" s="98">
        <v>12.9</v>
      </c>
      <c r="G43" s="97">
        <v>14.4</v>
      </c>
      <c r="H43" s="97">
        <v>10.8</v>
      </c>
      <c r="I43" s="97">
        <v>10.3</v>
      </c>
      <c r="J43" s="97">
        <v>25.8</v>
      </c>
      <c r="K43" s="97">
        <v>13.1</v>
      </c>
      <c r="L43" s="97">
        <v>10.7</v>
      </c>
      <c r="M43" s="97">
        <v>9</v>
      </c>
      <c r="N43" s="99">
        <v>17.3</v>
      </c>
      <c r="O43" s="90"/>
    </row>
    <row r="44" spans="1:15" ht="18" customHeight="1">
      <c r="A44" s="101" t="s">
        <v>450</v>
      </c>
      <c r="B44" s="94" t="s">
        <v>451</v>
      </c>
      <c r="C44" s="94">
        <v>9.6999999999999993</v>
      </c>
      <c r="D44" s="94">
        <v>6</v>
      </c>
      <c r="E44" s="94">
        <v>6.1</v>
      </c>
      <c r="F44" s="95">
        <v>9.6999999999999993</v>
      </c>
      <c r="G44" s="94">
        <v>18.100000000000001</v>
      </c>
      <c r="H44" s="94">
        <v>12.3</v>
      </c>
      <c r="I44" s="94">
        <v>21.7</v>
      </c>
      <c r="J44" s="94">
        <v>20.8</v>
      </c>
      <c r="K44" s="94">
        <v>10.3</v>
      </c>
      <c r="L44" s="94">
        <v>14.4</v>
      </c>
      <c r="M44" s="94">
        <v>23.9</v>
      </c>
      <c r="N44" s="96">
        <v>13.6</v>
      </c>
      <c r="O44" s="90"/>
    </row>
    <row r="45" spans="1:15" ht="18" customHeight="1">
      <c r="A45" s="102" t="s">
        <v>452</v>
      </c>
      <c r="B45" s="97" t="s">
        <v>453</v>
      </c>
      <c r="C45" s="97">
        <v>6.8</v>
      </c>
      <c r="D45" s="97">
        <v>5.6</v>
      </c>
      <c r="E45" s="97">
        <v>2.7</v>
      </c>
      <c r="F45" s="98">
        <v>9.6</v>
      </c>
      <c r="G45" s="97">
        <v>16.8</v>
      </c>
      <c r="H45" s="97">
        <v>9.4</v>
      </c>
      <c r="I45" s="97">
        <v>9.3000000000000007</v>
      </c>
      <c r="J45" s="97">
        <v>8.3000000000000007</v>
      </c>
      <c r="K45" s="97">
        <v>7.1</v>
      </c>
      <c r="L45" s="97">
        <v>7</v>
      </c>
      <c r="M45" s="97">
        <v>6.3</v>
      </c>
      <c r="N45" s="99">
        <v>13.5</v>
      </c>
      <c r="O45" s="90"/>
    </row>
    <row r="46" spans="1:15" ht="18" customHeight="1">
      <c r="A46" s="101" t="s">
        <v>454</v>
      </c>
      <c r="B46" s="94" t="s">
        <v>455</v>
      </c>
      <c r="C46" s="94">
        <v>7.8</v>
      </c>
      <c r="D46" s="94">
        <v>0.1</v>
      </c>
      <c r="E46" s="94">
        <v>5</v>
      </c>
      <c r="F46" s="95">
        <v>6.3</v>
      </c>
      <c r="G46" s="94">
        <v>18.7</v>
      </c>
      <c r="H46" s="94">
        <v>11.8</v>
      </c>
      <c r="I46" s="94">
        <v>7.7</v>
      </c>
      <c r="J46" s="94">
        <v>20.3</v>
      </c>
      <c r="K46" s="94">
        <v>6</v>
      </c>
      <c r="L46" s="94">
        <v>11.4</v>
      </c>
      <c r="M46" s="94">
        <v>18</v>
      </c>
      <c r="N46" s="96">
        <v>11.7</v>
      </c>
      <c r="O46" s="90"/>
    </row>
    <row r="47" spans="1:15" ht="18" customHeight="1">
      <c r="A47" s="102" t="s">
        <v>456</v>
      </c>
      <c r="B47" s="97" t="s">
        <v>457</v>
      </c>
      <c r="C47" s="97">
        <v>6.2</v>
      </c>
      <c r="D47" s="97">
        <v>0.4</v>
      </c>
      <c r="E47" s="97">
        <v>4</v>
      </c>
      <c r="F47" s="98">
        <v>1</v>
      </c>
      <c r="G47" s="97">
        <v>17.899999999999999</v>
      </c>
      <c r="H47" s="97">
        <v>10.3</v>
      </c>
      <c r="I47" s="97">
        <v>4.9000000000000004</v>
      </c>
      <c r="J47" s="97">
        <v>16.100000000000001</v>
      </c>
      <c r="K47" s="97">
        <v>1.5</v>
      </c>
      <c r="L47" s="97">
        <v>5.8</v>
      </c>
      <c r="M47" s="97">
        <v>4.9000000000000004</v>
      </c>
      <c r="N47" s="99">
        <v>6.4</v>
      </c>
      <c r="O47" s="90"/>
    </row>
    <row r="48" spans="1:15" ht="18" customHeight="1">
      <c r="A48" s="101" t="s">
        <v>458</v>
      </c>
      <c r="B48" s="94" t="s">
        <v>459</v>
      </c>
      <c r="C48" s="94">
        <v>6</v>
      </c>
      <c r="D48" s="94">
        <v>0.3</v>
      </c>
      <c r="E48" s="94">
        <v>4.3</v>
      </c>
      <c r="F48" s="95">
        <v>-0.1</v>
      </c>
      <c r="G48" s="94">
        <v>13.8</v>
      </c>
      <c r="H48" s="94">
        <v>7.6</v>
      </c>
      <c r="I48" s="94">
        <v>1.6</v>
      </c>
      <c r="J48" s="94">
        <v>30.4</v>
      </c>
      <c r="K48" s="94">
        <v>2.2999999999999998</v>
      </c>
      <c r="L48" s="94">
        <v>3.1</v>
      </c>
      <c r="M48" s="94">
        <v>-2.4</v>
      </c>
      <c r="N48" s="96">
        <v>5.9</v>
      </c>
      <c r="O48" s="90"/>
    </row>
    <row r="49" spans="1:15" ht="18" customHeight="1">
      <c r="A49" s="102" t="s">
        <v>460</v>
      </c>
      <c r="B49" s="97" t="s">
        <v>461</v>
      </c>
      <c r="C49" s="97">
        <v>10.3</v>
      </c>
      <c r="D49" s="97">
        <v>2.8</v>
      </c>
      <c r="E49" s="97">
        <v>11.4</v>
      </c>
      <c r="F49" s="98">
        <v>1</v>
      </c>
      <c r="G49" s="97">
        <v>15.8</v>
      </c>
      <c r="H49" s="97">
        <v>10.8</v>
      </c>
      <c r="I49" s="97">
        <v>5.2</v>
      </c>
      <c r="J49" s="97">
        <v>31</v>
      </c>
      <c r="K49" s="97">
        <v>9.3000000000000007</v>
      </c>
      <c r="L49" s="97">
        <v>7.3</v>
      </c>
      <c r="M49" s="97">
        <v>1</v>
      </c>
      <c r="N49" s="99">
        <v>13.4</v>
      </c>
      <c r="O49" s="90"/>
    </row>
    <row r="50" spans="1:15" ht="18" customHeight="1">
      <c r="A50" s="101" t="s">
        <v>462</v>
      </c>
      <c r="B50" s="94" t="s">
        <v>463</v>
      </c>
      <c r="C50" s="94">
        <v>7.8</v>
      </c>
      <c r="D50" s="94">
        <v>6.7</v>
      </c>
      <c r="E50" s="94">
        <v>7.8</v>
      </c>
      <c r="F50" s="95">
        <v>1.2</v>
      </c>
      <c r="G50" s="94">
        <v>12.3</v>
      </c>
      <c r="H50" s="94">
        <v>10.9</v>
      </c>
      <c r="I50" s="94">
        <v>2.2999999999999998</v>
      </c>
      <c r="J50" s="94">
        <v>6.1</v>
      </c>
      <c r="K50" s="94">
        <v>5.7</v>
      </c>
      <c r="L50" s="94">
        <v>6.8</v>
      </c>
      <c r="M50" s="94">
        <v>5.0999999999999996</v>
      </c>
      <c r="N50" s="96">
        <v>5.6</v>
      </c>
      <c r="O50" s="90"/>
    </row>
    <row r="51" spans="1:15" ht="18" customHeight="1">
      <c r="A51" s="102" t="s">
        <v>464</v>
      </c>
      <c r="B51" s="97" t="s">
        <v>465</v>
      </c>
      <c r="C51" s="97">
        <v>8.6</v>
      </c>
      <c r="D51" s="97">
        <v>9.6999999999999993</v>
      </c>
      <c r="E51" s="97">
        <v>7.7</v>
      </c>
      <c r="F51" s="98">
        <v>6.5</v>
      </c>
      <c r="G51" s="97">
        <v>11.4</v>
      </c>
      <c r="H51" s="97">
        <v>10.8</v>
      </c>
      <c r="I51" s="97">
        <v>5.0999999999999996</v>
      </c>
      <c r="J51" s="97">
        <v>7.2</v>
      </c>
      <c r="K51" s="97">
        <v>8.1999999999999993</v>
      </c>
      <c r="L51" s="97">
        <v>9.3000000000000007</v>
      </c>
      <c r="M51" s="97">
        <v>11.2</v>
      </c>
      <c r="N51" s="99">
        <v>4.9000000000000004</v>
      </c>
      <c r="O51" s="90"/>
    </row>
    <row r="52" spans="1:15" ht="18" customHeight="1">
      <c r="A52" s="101" t="s">
        <v>466</v>
      </c>
      <c r="B52" s="94" t="s">
        <v>467</v>
      </c>
      <c r="C52" s="94">
        <v>7.3</v>
      </c>
      <c r="D52" s="94">
        <v>8.1999999999999993</v>
      </c>
      <c r="E52" s="94">
        <v>7.2</v>
      </c>
      <c r="F52" s="95">
        <v>4.7</v>
      </c>
      <c r="G52" s="94">
        <v>9.9</v>
      </c>
      <c r="H52" s="94">
        <v>8.6999999999999993</v>
      </c>
      <c r="I52" s="94">
        <v>8.6</v>
      </c>
      <c r="J52" s="94">
        <v>-7.3</v>
      </c>
      <c r="K52" s="94">
        <v>12.9</v>
      </c>
      <c r="L52" s="94">
        <v>8.6</v>
      </c>
      <c r="M52" s="94">
        <v>11.4</v>
      </c>
      <c r="N52" s="96">
        <v>8.6999999999999993</v>
      </c>
      <c r="O52" s="90"/>
    </row>
    <row r="53" spans="1:15" ht="18" customHeight="1">
      <c r="A53" s="102" t="s">
        <v>468</v>
      </c>
      <c r="B53" s="97" t="s">
        <v>469</v>
      </c>
      <c r="C53" s="97">
        <v>3.5</v>
      </c>
      <c r="D53" s="97">
        <v>3.8</v>
      </c>
      <c r="E53" s="97">
        <v>1.8</v>
      </c>
      <c r="F53" s="98">
        <v>4</v>
      </c>
      <c r="G53" s="97">
        <v>1.5</v>
      </c>
      <c r="H53" s="97">
        <v>7.3</v>
      </c>
      <c r="I53" s="97">
        <v>5.2</v>
      </c>
      <c r="J53" s="97">
        <v>3.6</v>
      </c>
      <c r="K53" s="97">
        <v>11.9</v>
      </c>
      <c r="L53" s="97">
        <v>3.8</v>
      </c>
      <c r="M53" s="97">
        <v>4.0999999999999996</v>
      </c>
      <c r="N53" s="99">
        <v>5</v>
      </c>
      <c r="O53" s="90"/>
    </row>
    <row r="54" spans="1:15" ht="18" customHeight="1">
      <c r="A54" s="101" t="s">
        <v>470</v>
      </c>
      <c r="B54" s="94" t="s">
        <v>471</v>
      </c>
      <c r="C54" s="94">
        <v>2.6</v>
      </c>
      <c r="D54" s="94">
        <v>8.5</v>
      </c>
      <c r="E54" s="94">
        <v>-1.2</v>
      </c>
      <c r="F54" s="95">
        <v>2.2000000000000002</v>
      </c>
      <c r="G54" s="94">
        <v>6</v>
      </c>
      <c r="H54" s="94">
        <v>9.8000000000000007</v>
      </c>
      <c r="I54" s="94">
        <v>3.1</v>
      </c>
      <c r="J54" s="94">
        <v>3.8</v>
      </c>
      <c r="K54" s="94">
        <v>7.5</v>
      </c>
      <c r="L54" s="94">
        <v>3.6</v>
      </c>
      <c r="M54" s="94">
        <v>4.3</v>
      </c>
      <c r="N54" s="96">
        <v>8.5</v>
      </c>
      <c r="O54" s="90"/>
    </row>
    <row r="55" spans="1:15" ht="18" customHeight="1">
      <c r="A55" s="102" t="s">
        <v>472</v>
      </c>
      <c r="B55" s="97" t="s">
        <v>473</v>
      </c>
      <c r="C55" s="97">
        <v>5.5</v>
      </c>
      <c r="D55" s="97">
        <v>5.8</v>
      </c>
      <c r="E55" s="97">
        <v>3.1</v>
      </c>
      <c r="F55" s="98">
        <v>3.5</v>
      </c>
      <c r="G55" s="97">
        <v>8.8000000000000007</v>
      </c>
      <c r="H55" s="97">
        <v>11.1</v>
      </c>
      <c r="I55" s="97">
        <v>-0.3</v>
      </c>
      <c r="J55" s="97">
        <v>10.6</v>
      </c>
      <c r="K55" s="97">
        <v>11.6</v>
      </c>
      <c r="L55" s="97">
        <v>3.3</v>
      </c>
      <c r="M55" s="97">
        <v>-1.8</v>
      </c>
      <c r="N55" s="99">
        <v>8.1999999999999993</v>
      </c>
      <c r="O55" s="90"/>
    </row>
    <row r="56" spans="1:15" ht="18" customHeight="1">
      <c r="A56" s="94" t="s">
        <v>474</v>
      </c>
      <c r="B56" s="94" t="s">
        <v>475</v>
      </c>
      <c r="C56" s="94">
        <v>5.3</v>
      </c>
      <c r="D56" s="94">
        <v>7.1</v>
      </c>
      <c r="E56" s="94">
        <v>3.7</v>
      </c>
      <c r="F56" s="95">
        <v>4</v>
      </c>
      <c r="G56" s="94">
        <v>3.8</v>
      </c>
      <c r="H56" s="94">
        <v>12</v>
      </c>
      <c r="I56" s="94">
        <v>1.5</v>
      </c>
      <c r="J56" s="94">
        <v>9.1999999999999993</v>
      </c>
      <c r="K56" s="94">
        <v>10.199999999999999</v>
      </c>
      <c r="L56" s="94">
        <v>3.6</v>
      </c>
      <c r="M56" s="94">
        <v>-0.1</v>
      </c>
      <c r="N56" s="96">
        <v>5.9</v>
      </c>
      <c r="O56" s="90"/>
    </row>
    <row r="57" spans="1:15" ht="18" customHeight="1">
      <c r="A57" s="102" t="s">
        <v>476</v>
      </c>
      <c r="B57" s="97" t="s">
        <v>477</v>
      </c>
      <c r="C57" s="97">
        <v>4.5</v>
      </c>
      <c r="D57" s="97">
        <v>8.1</v>
      </c>
      <c r="E57" s="97">
        <v>2.6</v>
      </c>
      <c r="F57" s="98">
        <v>0.4</v>
      </c>
      <c r="G57" s="97">
        <v>6.5</v>
      </c>
      <c r="H57" s="97">
        <v>12.6</v>
      </c>
      <c r="I57" s="97">
        <v>-3.7</v>
      </c>
      <c r="J57" s="97">
        <v>-0.7</v>
      </c>
      <c r="K57" s="97">
        <v>7.4</v>
      </c>
      <c r="L57" s="97">
        <v>2.1</v>
      </c>
      <c r="M57" s="97">
        <v>-3.7</v>
      </c>
      <c r="N57" s="99">
        <v>7.1</v>
      </c>
      <c r="O57" s="90"/>
    </row>
    <row r="58" spans="1:15" ht="15">
      <c r="A58" s="94" t="s">
        <v>478</v>
      </c>
      <c r="B58" s="94" t="s">
        <v>479</v>
      </c>
      <c r="C58" s="94">
        <v>4.0999999999999996</v>
      </c>
      <c r="D58" s="94">
        <v>0.4</v>
      </c>
      <c r="E58" s="94">
        <v>4.4000000000000004</v>
      </c>
      <c r="F58" s="95">
        <v>-1.7</v>
      </c>
      <c r="G58" s="94">
        <v>3.8</v>
      </c>
      <c r="H58" s="94">
        <v>7.8</v>
      </c>
      <c r="I58" s="94">
        <v>-8.8000000000000007</v>
      </c>
      <c r="J58" s="94">
        <v>-5.2</v>
      </c>
      <c r="K58" s="94">
        <v>11.7</v>
      </c>
      <c r="L58" s="94">
        <v>-1.8</v>
      </c>
      <c r="M58" s="94">
        <v>-11.8</v>
      </c>
      <c r="N58" s="96">
        <v>-2.8</v>
      </c>
      <c r="O58" s="90"/>
    </row>
    <row r="59" spans="1:15" ht="15">
      <c r="A59" s="97" t="s">
        <v>480</v>
      </c>
      <c r="B59" s="97" t="s">
        <v>481</v>
      </c>
      <c r="C59" s="97">
        <v>-0.4</v>
      </c>
      <c r="D59" s="97">
        <v>1</v>
      </c>
      <c r="E59" s="97">
        <v>-1.2</v>
      </c>
      <c r="F59" s="98">
        <v>-1.7</v>
      </c>
      <c r="G59" s="97">
        <v>-5.7</v>
      </c>
      <c r="H59" s="97">
        <v>8.1999999999999993</v>
      </c>
      <c r="I59" s="97">
        <v>-10.7</v>
      </c>
      <c r="J59" s="97">
        <v>-6.1</v>
      </c>
      <c r="K59" s="97">
        <v>4.9000000000000004</v>
      </c>
      <c r="L59" s="97">
        <v>-4.3</v>
      </c>
      <c r="M59" s="97">
        <v>-11.7</v>
      </c>
      <c r="N59" s="99">
        <v>-3.1</v>
      </c>
      <c r="O59" s="90"/>
    </row>
    <row r="60" spans="1:15" ht="15">
      <c r="A60" s="94" t="s">
        <v>482</v>
      </c>
      <c r="B60" s="94" t="s">
        <v>483</v>
      </c>
      <c r="C60" s="94">
        <v>1.2</v>
      </c>
      <c r="D60" s="94">
        <v>1.4</v>
      </c>
      <c r="E60" s="94">
        <v>-0.2</v>
      </c>
      <c r="F60" s="95">
        <v>-1</v>
      </c>
      <c r="G60" s="94">
        <v>-1.2</v>
      </c>
      <c r="H60" s="94">
        <v>7.9</v>
      </c>
      <c r="I60" s="94">
        <v>-9.3000000000000007</v>
      </c>
      <c r="J60" s="94">
        <v>4.5999999999999996</v>
      </c>
      <c r="K60" s="94">
        <v>7.9</v>
      </c>
      <c r="L60" s="94">
        <v>-2.2999999999999998</v>
      </c>
      <c r="M60" s="94">
        <v>-9.8000000000000007</v>
      </c>
      <c r="N60" s="96">
        <v>-0.6</v>
      </c>
      <c r="O60" s="90"/>
    </row>
    <row r="61" spans="1:15" ht="15">
      <c r="A61" s="97" t="s">
        <v>484</v>
      </c>
      <c r="B61" s="97" t="s">
        <v>485</v>
      </c>
      <c r="C61" s="97">
        <v>-0.8</v>
      </c>
      <c r="D61" s="97">
        <v>-4</v>
      </c>
      <c r="E61" s="97">
        <v>-1.3</v>
      </c>
      <c r="F61" s="98">
        <v>-3</v>
      </c>
      <c r="G61" s="97">
        <v>-6.7</v>
      </c>
      <c r="H61" s="97">
        <v>5.8</v>
      </c>
      <c r="I61" s="97">
        <v>-7.8</v>
      </c>
      <c r="J61" s="97">
        <v>16.899999999999999</v>
      </c>
      <c r="K61" s="97">
        <v>7.7</v>
      </c>
      <c r="L61" s="97">
        <v>-5.3</v>
      </c>
      <c r="M61" s="97">
        <v>-14.8</v>
      </c>
      <c r="N61" s="99">
        <v>-4.3</v>
      </c>
      <c r="O61" s="90"/>
    </row>
    <row r="62" spans="1:15" ht="15">
      <c r="A62" s="94" t="s">
        <v>486</v>
      </c>
      <c r="B62" s="94" t="s">
        <v>487</v>
      </c>
      <c r="C62" s="94">
        <v>-3.5</v>
      </c>
      <c r="D62" s="94">
        <v>-2.4</v>
      </c>
      <c r="E62" s="94">
        <v>-2.2000000000000002</v>
      </c>
      <c r="F62" s="95">
        <v>-6.7</v>
      </c>
      <c r="G62" s="94">
        <v>-16</v>
      </c>
      <c r="H62" s="94">
        <v>4.5</v>
      </c>
      <c r="I62" s="94">
        <v>-9.1</v>
      </c>
      <c r="J62" s="94">
        <v>3.1</v>
      </c>
      <c r="K62" s="94">
        <v>0.3</v>
      </c>
      <c r="L62" s="94">
        <v>-7.5</v>
      </c>
      <c r="M62" s="94">
        <v>-16.5</v>
      </c>
      <c r="N62" s="96">
        <v>-5</v>
      </c>
      <c r="O62" s="90"/>
    </row>
    <row r="63" spans="1:15" ht="15">
      <c r="A63" s="97" t="s">
        <v>488</v>
      </c>
      <c r="B63" s="97" t="s">
        <v>489</v>
      </c>
      <c r="C63" s="97">
        <v>-5.7</v>
      </c>
      <c r="D63" s="97">
        <v>-6.6</v>
      </c>
      <c r="E63" s="97">
        <v>-3.2</v>
      </c>
      <c r="F63" s="98">
        <v>-11.5</v>
      </c>
      <c r="G63" s="97">
        <v>-16.600000000000001</v>
      </c>
      <c r="H63" s="97">
        <v>0.6</v>
      </c>
      <c r="I63" s="97">
        <v>-13.2</v>
      </c>
      <c r="J63" s="97">
        <v>-7.5</v>
      </c>
      <c r="K63" s="97">
        <v>-3.2</v>
      </c>
      <c r="L63" s="97">
        <v>-9.3000000000000007</v>
      </c>
      <c r="M63" s="97">
        <v>-16.899999999999999</v>
      </c>
      <c r="N63" s="99">
        <v>-9.6999999999999993</v>
      </c>
      <c r="O63" s="90"/>
    </row>
    <row r="64" spans="1:15" ht="15">
      <c r="A64" s="94" t="s">
        <v>490</v>
      </c>
      <c r="B64" s="94" t="s">
        <v>491</v>
      </c>
      <c r="C64" s="94">
        <v>-6.9</v>
      </c>
      <c r="D64" s="94">
        <v>-11.1</v>
      </c>
      <c r="E64" s="94">
        <v>-3.2</v>
      </c>
      <c r="F64" s="95">
        <v>-11.5</v>
      </c>
      <c r="G64" s="94">
        <v>-16.8</v>
      </c>
      <c r="H64" s="94">
        <v>1.6</v>
      </c>
      <c r="I64" s="94">
        <v>-14.4</v>
      </c>
      <c r="J64" s="94">
        <v>-15.5</v>
      </c>
      <c r="K64" s="94">
        <v>-7.5</v>
      </c>
      <c r="L64" s="94">
        <v>-12</v>
      </c>
      <c r="M64" s="94">
        <v>-22.7</v>
      </c>
      <c r="N64" s="96">
        <v>-14</v>
      </c>
      <c r="O64" s="90"/>
    </row>
    <row r="65" spans="1:15" ht="15">
      <c r="A65" s="97" t="s">
        <v>492</v>
      </c>
      <c r="B65" s="97" t="s">
        <v>493</v>
      </c>
      <c r="C65" s="97">
        <v>-7</v>
      </c>
      <c r="D65" s="97">
        <v>-9.5</v>
      </c>
      <c r="E65" s="97">
        <v>-2.8</v>
      </c>
      <c r="F65" s="98">
        <v>-13.3</v>
      </c>
      <c r="G65" s="97">
        <v>-17</v>
      </c>
      <c r="H65" s="97">
        <v>2.5</v>
      </c>
      <c r="I65" s="97">
        <v>-14.9</v>
      </c>
      <c r="J65" s="97">
        <v>-16.7</v>
      </c>
      <c r="K65" s="97">
        <v>-12.8</v>
      </c>
      <c r="L65" s="97">
        <v>-9.4</v>
      </c>
      <c r="M65" s="97">
        <v>-13.5</v>
      </c>
      <c r="N65" s="99">
        <v>-14.8</v>
      </c>
      <c r="O65" s="90"/>
    </row>
    <row r="66" spans="1:15" ht="15">
      <c r="A66" s="94" t="s">
        <v>494</v>
      </c>
      <c r="B66" s="94" t="s">
        <v>495</v>
      </c>
      <c r="C66" s="94">
        <v>-6.9</v>
      </c>
      <c r="D66" s="94">
        <v>-10.1</v>
      </c>
      <c r="E66" s="94">
        <v>-4</v>
      </c>
      <c r="F66" s="95">
        <v>-9.1999999999999993</v>
      </c>
      <c r="G66" s="94">
        <v>-12.1</v>
      </c>
      <c r="H66" s="94">
        <v>-2</v>
      </c>
      <c r="I66" s="94">
        <v>-20.6</v>
      </c>
      <c r="J66" s="94">
        <v>-15.7</v>
      </c>
      <c r="K66" s="94">
        <v>-11.7</v>
      </c>
      <c r="L66" s="94">
        <v>-9.1999999999999993</v>
      </c>
      <c r="M66" s="94">
        <v>-14</v>
      </c>
      <c r="N66" s="96">
        <v>-11.1</v>
      </c>
      <c r="O66" s="90"/>
    </row>
    <row r="67" spans="1:15" ht="15">
      <c r="A67" s="97" t="s">
        <v>496</v>
      </c>
      <c r="B67" s="97" t="s">
        <v>497</v>
      </c>
      <c r="C67" s="97">
        <v>-5.6</v>
      </c>
      <c r="D67" s="97">
        <v>-9.4</v>
      </c>
      <c r="E67" s="97">
        <v>-1.9</v>
      </c>
      <c r="F67" s="98">
        <v>-11.7</v>
      </c>
      <c r="G67" s="97">
        <v>-11.1</v>
      </c>
      <c r="H67" s="97">
        <v>-3.4</v>
      </c>
      <c r="I67" s="97">
        <v>-16.600000000000001</v>
      </c>
      <c r="J67" s="97">
        <v>-11.4</v>
      </c>
      <c r="K67" s="97">
        <v>-10.4</v>
      </c>
      <c r="L67" s="97">
        <v>-9</v>
      </c>
      <c r="M67" s="97">
        <v>-16.3</v>
      </c>
      <c r="N67" s="99">
        <v>-10.1</v>
      </c>
      <c r="O67" s="90"/>
    </row>
    <row r="68" spans="1:15" ht="15">
      <c r="A68" s="94" t="s">
        <v>498</v>
      </c>
      <c r="B68" s="94" t="s">
        <v>499</v>
      </c>
      <c r="C68" s="94">
        <v>-5.5</v>
      </c>
      <c r="D68" s="94">
        <v>-7.8</v>
      </c>
      <c r="E68" s="94">
        <v>-3.6</v>
      </c>
      <c r="F68" s="95">
        <v>-9.9</v>
      </c>
      <c r="G68" s="94">
        <v>-9.9</v>
      </c>
      <c r="H68" s="94">
        <v>-5.0999999999999996</v>
      </c>
      <c r="I68" s="94">
        <v>-13.5</v>
      </c>
      <c r="J68" s="94">
        <v>-5.2</v>
      </c>
      <c r="K68" s="94">
        <v>-4.3</v>
      </c>
      <c r="L68" s="94">
        <v>-7.3</v>
      </c>
      <c r="M68" s="94">
        <v>-12.2</v>
      </c>
      <c r="N68" s="96">
        <v>-6.7</v>
      </c>
      <c r="O68" s="90"/>
    </row>
    <row r="69" spans="1:15" ht="15">
      <c r="A69" s="97" t="s">
        <v>500</v>
      </c>
      <c r="B69" s="97" t="s">
        <v>501</v>
      </c>
      <c r="C69" s="97">
        <v>-2.7</v>
      </c>
      <c r="D69" s="97">
        <v>-5.5</v>
      </c>
      <c r="E69" s="97">
        <v>-2.5</v>
      </c>
      <c r="F69" s="98">
        <v>4.7</v>
      </c>
      <c r="G69" s="97">
        <v>3</v>
      </c>
      <c r="H69" s="97">
        <v>-2.9</v>
      </c>
      <c r="I69" s="97">
        <v>-5.0999999999999996</v>
      </c>
      <c r="J69" s="97">
        <v>-11.2</v>
      </c>
      <c r="K69" s="97">
        <v>-5.3</v>
      </c>
      <c r="L69" s="97">
        <v>-2.2000000000000002</v>
      </c>
      <c r="M69" s="97">
        <v>-7.7</v>
      </c>
      <c r="N69" s="99">
        <v>4.3</v>
      </c>
      <c r="O69" s="90"/>
    </row>
    <row r="70" spans="1:15" ht="15">
      <c r="A70" s="94" t="s">
        <v>502</v>
      </c>
      <c r="B70" s="94" t="s">
        <v>503</v>
      </c>
      <c r="C70" s="94">
        <v>2.4</v>
      </c>
      <c r="D70" s="94">
        <v>-1.5</v>
      </c>
      <c r="E70" s="94">
        <v>1.3</v>
      </c>
      <c r="F70" s="95">
        <v>6.5</v>
      </c>
      <c r="G70" s="94">
        <v>8.8000000000000007</v>
      </c>
      <c r="H70" s="94">
        <v>1.1000000000000001</v>
      </c>
      <c r="I70" s="94">
        <v>-1.2</v>
      </c>
      <c r="J70" s="94">
        <v>7.6</v>
      </c>
      <c r="K70" s="94">
        <v>3.6</v>
      </c>
      <c r="L70" s="94">
        <v>2.9</v>
      </c>
      <c r="M70" s="94">
        <v>-0.9</v>
      </c>
      <c r="N70" s="96">
        <v>5</v>
      </c>
      <c r="O70" s="90"/>
    </row>
    <row r="71" spans="1:15" ht="15">
      <c r="A71" s="97" t="s">
        <v>504</v>
      </c>
      <c r="B71" s="97" t="s">
        <v>505</v>
      </c>
      <c r="C71" s="97">
        <v>4.3</v>
      </c>
      <c r="D71" s="97">
        <v>-2.6</v>
      </c>
      <c r="E71" s="97">
        <v>2.6</v>
      </c>
      <c r="F71" s="98">
        <v>12.3</v>
      </c>
      <c r="G71" s="97">
        <v>15.3</v>
      </c>
      <c r="H71" s="97">
        <v>4.5</v>
      </c>
      <c r="I71" s="97">
        <v>-3.5</v>
      </c>
      <c r="J71" s="97">
        <v>1.6</v>
      </c>
      <c r="K71" s="97">
        <v>7</v>
      </c>
      <c r="L71" s="97">
        <v>7.5</v>
      </c>
      <c r="M71" s="97">
        <v>10.4</v>
      </c>
      <c r="N71" s="99">
        <v>13.2</v>
      </c>
      <c r="O71" s="90"/>
    </row>
    <row r="72" spans="1:15" ht="15">
      <c r="A72" s="94" t="s">
        <v>506</v>
      </c>
      <c r="B72" s="94" t="s">
        <v>507</v>
      </c>
      <c r="C72" s="94">
        <v>4.2</v>
      </c>
      <c r="D72" s="94">
        <v>-3.5</v>
      </c>
      <c r="E72" s="94">
        <v>4.4000000000000004</v>
      </c>
      <c r="F72" s="95">
        <v>6.9</v>
      </c>
      <c r="G72" s="94">
        <v>11.3</v>
      </c>
      <c r="H72" s="94">
        <v>7.1</v>
      </c>
      <c r="I72" s="94">
        <v>-5.5</v>
      </c>
      <c r="J72" s="94">
        <v>-8.3000000000000007</v>
      </c>
      <c r="K72" s="94">
        <v>3</v>
      </c>
      <c r="L72" s="94">
        <v>7.7</v>
      </c>
      <c r="M72" s="94">
        <v>9.5</v>
      </c>
      <c r="N72" s="96">
        <v>14</v>
      </c>
      <c r="O72" s="90"/>
    </row>
    <row r="73" spans="1:15" ht="15">
      <c r="A73" s="97" t="s">
        <v>508</v>
      </c>
      <c r="B73" s="97" t="s">
        <v>509</v>
      </c>
      <c r="C73" s="97">
        <v>4.3</v>
      </c>
      <c r="D73" s="97">
        <v>-5.0999999999999996</v>
      </c>
      <c r="E73" s="97">
        <v>6.7</v>
      </c>
      <c r="F73" s="98">
        <v>-1.3</v>
      </c>
      <c r="G73" s="97">
        <v>1.7</v>
      </c>
      <c r="H73" s="97">
        <v>5</v>
      </c>
      <c r="I73" s="97">
        <v>-8.3000000000000007</v>
      </c>
      <c r="J73" s="97">
        <v>1.1000000000000001</v>
      </c>
      <c r="K73" s="97">
        <v>10.9</v>
      </c>
      <c r="L73" s="97">
        <v>7</v>
      </c>
      <c r="M73" s="97">
        <v>17.899999999999999</v>
      </c>
      <c r="N73" s="99">
        <v>3.7</v>
      </c>
      <c r="O73" s="90"/>
    </row>
    <row r="74" spans="1:15" ht="15">
      <c r="A74" s="94" t="s">
        <v>510</v>
      </c>
      <c r="B74" s="94" t="s">
        <v>511</v>
      </c>
      <c r="C74" s="94">
        <v>1.7</v>
      </c>
      <c r="D74" s="94">
        <v>-6.9</v>
      </c>
      <c r="E74" s="94">
        <v>4</v>
      </c>
      <c r="F74" s="95">
        <v>-4.2</v>
      </c>
      <c r="G74" s="94">
        <v>-0.6</v>
      </c>
      <c r="H74" s="94">
        <v>6.3</v>
      </c>
      <c r="I74" s="94">
        <v>-9.6</v>
      </c>
      <c r="J74" s="94">
        <v>-1.6</v>
      </c>
      <c r="K74" s="94">
        <v>5.2</v>
      </c>
      <c r="L74" s="94">
        <v>4.8</v>
      </c>
      <c r="M74" s="94">
        <v>15.1</v>
      </c>
      <c r="N74" s="96">
        <v>6.1</v>
      </c>
      <c r="O74" s="90"/>
    </row>
    <row r="75" spans="1:15" ht="15">
      <c r="A75" s="97" t="s">
        <v>512</v>
      </c>
      <c r="B75" s="97" t="s">
        <v>513</v>
      </c>
      <c r="C75" s="97">
        <v>1.1000000000000001</v>
      </c>
      <c r="D75" s="97">
        <v>-5.0999999999999996</v>
      </c>
      <c r="E75" s="97">
        <v>2.4</v>
      </c>
      <c r="F75" s="98">
        <v>-1.3</v>
      </c>
      <c r="G75" s="97">
        <v>-4.0999999999999996</v>
      </c>
      <c r="H75" s="97">
        <v>4.9000000000000004</v>
      </c>
      <c r="I75" s="97">
        <v>-13.7</v>
      </c>
      <c r="J75" s="97">
        <v>0.3</v>
      </c>
      <c r="K75" s="97">
        <v>6.1</v>
      </c>
      <c r="L75" s="97">
        <v>4</v>
      </c>
      <c r="M75" s="97">
        <v>14.5</v>
      </c>
      <c r="N75" s="99">
        <v>2.2000000000000002</v>
      </c>
      <c r="O75" s="90"/>
    </row>
    <row r="76" spans="1:15" ht="15">
      <c r="A76" s="94" t="s">
        <v>514</v>
      </c>
      <c r="B76" s="94" t="s">
        <v>515</v>
      </c>
      <c r="C76" s="94">
        <v>2.2999999999999998</v>
      </c>
      <c r="D76" s="94">
        <v>-2.7</v>
      </c>
      <c r="E76" s="94">
        <v>2.2000000000000002</v>
      </c>
      <c r="F76" s="95">
        <v>2</v>
      </c>
      <c r="G76" s="94">
        <v>-2</v>
      </c>
      <c r="H76" s="94">
        <v>7.2</v>
      </c>
      <c r="I76" s="94">
        <v>-26.7</v>
      </c>
      <c r="J76" s="94">
        <v>0.8</v>
      </c>
      <c r="K76" s="94">
        <v>8.5</v>
      </c>
      <c r="L76" s="94">
        <v>4.5</v>
      </c>
      <c r="M76" s="94">
        <v>13.2</v>
      </c>
      <c r="N76" s="96">
        <v>2.5</v>
      </c>
      <c r="O76" s="90"/>
    </row>
    <row r="77" spans="1:15" ht="15">
      <c r="A77" s="97" t="s">
        <v>516</v>
      </c>
      <c r="B77" s="97" t="s">
        <v>517</v>
      </c>
      <c r="C77" s="97">
        <v>0.3</v>
      </c>
      <c r="D77" s="97">
        <v>0.1</v>
      </c>
      <c r="E77" s="97">
        <v>-0.9</v>
      </c>
      <c r="F77" s="98">
        <v>0.9</v>
      </c>
      <c r="G77" s="97">
        <v>-1.9</v>
      </c>
      <c r="H77" s="97">
        <v>6.8</v>
      </c>
      <c r="I77" s="97">
        <v>-29.4</v>
      </c>
      <c r="J77" s="97">
        <v>3.9</v>
      </c>
      <c r="K77" s="97">
        <v>4.0999999999999996</v>
      </c>
      <c r="L77" s="97">
        <v>2.2999999999999998</v>
      </c>
      <c r="M77" s="97">
        <v>8.1999999999999993</v>
      </c>
      <c r="N77" s="99">
        <v>3.6</v>
      </c>
      <c r="O77" s="90"/>
    </row>
    <row r="78" spans="1:15" ht="15">
      <c r="A78" s="94" t="s">
        <v>518</v>
      </c>
      <c r="B78" s="94" t="s">
        <v>519</v>
      </c>
      <c r="C78" s="94">
        <v>1</v>
      </c>
      <c r="D78" s="94">
        <v>0.9</v>
      </c>
      <c r="E78" s="94">
        <v>0.4</v>
      </c>
      <c r="F78" s="95">
        <v>-1.9</v>
      </c>
      <c r="G78" s="94">
        <v>-0.3</v>
      </c>
      <c r="H78" s="94">
        <v>5.6</v>
      </c>
      <c r="I78" s="94">
        <v>-23</v>
      </c>
      <c r="J78" s="94">
        <v>-3.8</v>
      </c>
      <c r="K78" s="94">
        <v>4.7</v>
      </c>
      <c r="L78" s="94">
        <v>4.0999999999999996</v>
      </c>
      <c r="M78" s="94">
        <v>13.6</v>
      </c>
      <c r="N78" s="96">
        <v>4.0999999999999996</v>
      </c>
      <c r="O78" s="90"/>
    </row>
    <row r="79" spans="1:15" ht="15">
      <c r="A79" s="97" t="s">
        <v>520</v>
      </c>
      <c r="B79" s="97" t="s">
        <v>521</v>
      </c>
      <c r="C79" s="97">
        <v>2.6</v>
      </c>
      <c r="D79" s="97">
        <v>0.5</v>
      </c>
      <c r="E79" s="97">
        <v>1.5</v>
      </c>
      <c r="F79" s="98">
        <v>0.5</v>
      </c>
      <c r="G79" s="97">
        <v>4.7</v>
      </c>
      <c r="H79" s="97">
        <v>6.8</v>
      </c>
      <c r="I79" s="97">
        <v>-16.899999999999999</v>
      </c>
      <c r="J79" s="97">
        <v>-1.9</v>
      </c>
      <c r="K79" s="97">
        <v>7.1</v>
      </c>
      <c r="L79" s="97">
        <v>4.5</v>
      </c>
      <c r="M79" s="97">
        <v>10</v>
      </c>
      <c r="N79" s="99">
        <v>3.9</v>
      </c>
      <c r="O79" s="90"/>
    </row>
    <row r="80" spans="1:15" ht="15">
      <c r="A80" s="94" t="s">
        <v>522</v>
      </c>
      <c r="B80" s="94" t="s">
        <v>523</v>
      </c>
      <c r="C80" s="94">
        <v>3.3</v>
      </c>
      <c r="D80" s="94">
        <v>1</v>
      </c>
      <c r="E80" s="94">
        <v>0.5</v>
      </c>
      <c r="F80" s="95">
        <v>1</v>
      </c>
      <c r="G80" s="94">
        <v>10.7</v>
      </c>
      <c r="H80" s="94">
        <v>7.9</v>
      </c>
      <c r="I80" s="94">
        <v>-7.1</v>
      </c>
      <c r="J80" s="94">
        <v>4.9000000000000004</v>
      </c>
      <c r="K80" s="94">
        <v>7.7</v>
      </c>
      <c r="L80" s="94">
        <v>4.5</v>
      </c>
      <c r="M80" s="94">
        <v>8.4</v>
      </c>
      <c r="N80" s="96">
        <v>5.3</v>
      </c>
    </row>
    <row r="81" spans="1:14" ht="15">
      <c r="A81" s="97" t="s">
        <v>524</v>
      </c>
      <c r="B81" s="97" t="s">
        <v>525</v>
      </c>
      <c r="C81" s="97">
        <v>1.6</v>
      </c>
      <c r="D81" s="97">
        <v>-3.4</v>
      </c>
      <c r="E81" s="97">
        <v>4</v>
      </c>
      <c r="F81" s="98">
        <v>-12.4</v>
      </c>
      <c r="G81" s="97">
        <v>3.6</v>
      </c>
      <c r="H81" s="97">
        <v>9</v>
      </c>
      <c r="I81" s="97">
        <v>-8.8000000000000007</v>
      </c>
      <c r="J81" s="97">
        <v>-14.4</v>
      </c>
      <c r="K81" s="97">
        <v>-0.7</v>
      </c>
      <c r="L81" s="97">
        <v>0</v>
      </c>
      <c r="M81" s="97">
        <v>-3.7</v>
      </c>
      <c r="N81" s="99">
        <v>-2.2999999999999998</v>
      </c>
    </row>
    <row r="82" spans="1:14" ht="15">
      <c r="A82" s="94" t="s">
        <v>526</v>
      </c>
      <c r="B82" s="94" t="s">
        <v>527</v>
      </c>
      <c r="C82" s="94">
        <v>-8</v>
      </c>
      <c r="D82" s="94">
        <v>-21</v>
      </c>
      <c r="E82" s="94">
        <v>6.8</v>
      </c>
      <c r="F82" s="95">
        <v>-61.1</v>
      </c>
      <c r="G82" s="94">
        <v>-6.4</v>
      </c>
      <c r="H82" s="94">
        <v>-1.8</v>
      </c>
      <c r="I82" s="94">
        <v>-59.8</v>
      </c>
      <c r="J82" s="94">
        <v>-31.8</v>
      </c>
      <c r="K82" s="94">
        <v>-20.3</v>
      </c>
      <c r="L82" s="94">
        <v>-15.3</v>
      </c>
      <c r="M82" s="94">
        <v>-40.4</v>
      </c>
      <c r="N82" s="96">
        <v>-1.6</v>
      </c>
    </row>
    <row r="83" spans="1:14" ht="15">
      <c r="A83" s="97" t="s">
        <v>528</v>
      </c>
      <c r="B83" s="97" t="s">
        <v>529</v>
      </c>
      <c r="C83" s="97">
        <v>6.3</v>
      </c>
      <c r="D83" s="97">
        <v>-8.4</v>
      </c>
      <c r="E83" s="97">
        <v>5.7</v>
      </c>
      <c r="F83" s="98">
        <v>-15.3</v>
      </c>
      <c r="G83" s="97">
        <v>30.4</v>
      </c>
      <c r="H83" s="97">
        <v>12.1</v>
      </c>
      <c r="I83" s="97">
        <v>-34.799999999999997</v>
      </c>
      <c r="J83" s="97">
        <v>-8.1999999999999993</v>
      </c>
      <c r="K83" s="97">
        <v>15.5</v>
      </c>
      <c r="L83" s="97">
        <v>4.2</v>
      </c>
      <c r="M83" s="97">
        <v>-9.6</v>
      </c>
      <c r="N83" s="99">
        <v>26</v>
      </c>
    </row>
    <row r="84" spans="1:14" ht="15">
      <c r="A84" s="94" t="s">
        <v>530</v>
      </c>
      <c r="B84" s="94" t="s">
        <v>531</v>
      </c>
      <c r="C84" s="94">
        <v>4.0999999999999996</v>
      </c>
      <c r="D84" s="94">
        <v>-6</v>
      </c>
      <c r="E84" s="94">
        <v>3</v>
      </c>
      <c r="F84" s="95">
        <v>-5.9</v>
      </c>
      <c r="G84" s="94">
        <v>13.1</v>
      </c>
      <c r="H84" s="94">
        <v>13.3</v>
      </c>
      <c r="I84" s="94">
        <v>-30.9</v>
      </c>
      <c r="J84" s="94">
        <v>-11</v>
      </c>
      <c r="K84" s="94">
        <v>11</v>
      </c>
      <c r="L84" s="94">
        <v>4.3</v>
      </c>
      <c r="M84" s="94">
        <v>-1</v>
      </c>
      <c r="N84" s="96">
        <v>19.100000000000001</v>
      </c>
    </row>
    <row r="85" spans="1:14" ht="15">
      <c r="A85" s="97" t="s">
        <v>532</v>
      </c>
      <c r="B85" s="97" t="s">
        <v>533</v>
      </c>
      <c r="C85" s="97">
        <v>-0.7</v>
      </c>
      <c r="D85" s="97">
        <v>-6.8</v>
      </c>
      <c r="E85" s="97">
        <v>-2.5</v>
      </c>
      <c r="F85" s="98">
        <v>-18.8</v>
      </c>
      <c r="G85" s="97">
        <v>1.5</v>
      </c>
      <c r="H85" s="97">
        <v>11.2</v>
      </c>
      <c r="I85" s="97">
        <v>-43.3</v>
      </c>
      <c r="J85" s="97">
        <v>-8.3000000000000007</v>
      </c>
      <c r="K85" s="97">
        <v>12.9</v>
      </c>
      <c r="L85" s="97">
        <v>1.4</v>
      </c>
      <c r="M85" s="97">
        <v>0.1</v>
      </c>
      <c r="N85" s="99">
        <v>20.399999999999999</v>
      </c>
    </row>
    <row r="86" spans="1:14" ht="15">
      <c r="A86" s="94" t="s">
        <v>534</v>
      </c>
      <c r="B86" s="94" t="s">
        <v>535</v>
      </c>
      <c r="C86" s="94">
        <v>14.8</v>
      </c>
      <c r="D86" s="94">
        <v>16.8</v>
      </c>
      <c r="E86" s="94">
        <v>-3</v>
      </c>
      <c r="F86" s="95">
        <v>130.9</v>
      </c>
      <c r="G86" s="94">
        <v>21.6</v>
      </c>
      <c r="H86" s="94">
        <v>21.6</v>
      </c>
      <c r="I86" s="94">
        <v>49.3</v>
      </c>
      <c r="J86" s="94">
        <v>24.7</v>
      </c>
      <c r="K86" s="94">
        <v>54.2</v>
      </c>
      <c r="L86" s="94">
        <v>24.8</v>
      </c>
      <c r="M86" s="94">
        <v>68.900000000000006</v>
      </c>
      <c r="N86" s="96">
        <v>22.7</v>
      </c>
    </row>
    <row r="87" spans="1:14" ht="15">
      <c r="A87" s="97" t="s">
        <v>536</v>
      </c>
      <c r="B87" s="97" t="s">
        <v>537</v>
      </c>
      <c r="C87" s="97">
        <v>-1.2</v>
      </c>
      <c r="D87" s="97">
        <v>0.9</v>
      </c>
      <c r="E87" s="97">
        <v>-3.2</v>
      </c>
      <c r="F87" s="98">
        <v>12.7</v>
      </c>
      <c r="G87" s="97">
        <v>-18.2</v>
      </c>
      <c r="H87" s="97">
        <v>5.2</v>
      </c>
      <c r="I87" s="97">
        <v>-10.1</v>
      </c>
      <c r="J87" s="97">
        <v>-9.6</v>
      </c>
      <c r="K87" s="97">
        <v>8.5</v>
      </c>
      <c r="L87" s="97">
        <v>1</v>
      </c>
      <c r="M87" s="97">
        <v>12.2</v>
      </c>
      <c r="N87" s="99">
        <v>-7.2</v>
      </c>
    </row>
    <row r="88" spans="1:14" ht="15">
      <c r="A88" s="94" t="str">
        <f t="shared" ref="A88:A97" si="0">IF(C88="","",RIGHT(B88,6)&amp;" "&amp;LEFT(B88,4))</f>
        <v/>
      </c>
      <c r="B88" s="94" t="str">
        <f>'[4]GRAF - TRIMESTRAL'!S86</f>
        <v>2021 4º Tri</v>
      </c>
      <c r="C88" s="94" t="str">
        <f>IFERROR(VLOOKUP($B88,'[4]GRAF - TRIMESTRAL'!$S$3:$AE$200,C$2,0),"")</f>
        <v/>
      </c>
      <c r="D88" s="94" t="str">
        <f>IFERROR(VLOOKUP($B88,'[4]GRAF - TRIMESTRAL'!$S$3:$AE$200,D$2,0),"")</f>
        <v/>
      </c>
      <c r="E88" s="94" t="str">
        <f>IFERROR(VLOOKUP($B88,'[4]GRAF - TRIMESTRAL'!$S$3:$AE$200,E$2,0),"")</f>
        <v/>
      </c>
      <c r="F88" s="95" t="str">
        <f>IFERROR(VLOOKUP($B88,'[4]GRAF - TRIMESTRAL'!$S$3:$AE$200,F$2,0),"")</f>
        <v/>
      </c>
      <c r="G88" s="94" t="str">
        <f>IFERROR(VLOOKUP($B88,'[4]GRAF - TRIMESTRAL'!$S$3:$AE$200,G$2,0),"")</f>
        <v/>
      </c>
      <c r="H88" s="94" t="str">
        <f>IFERROR(VLOOKUP($B88,'[4]GRAF - TRIMESTRAL'!$S$3:$AE$200,H$2,0),"")</f>
        <v/>
      </c>
      <c r="I88" s="94" t="str">
        <f>IFERROR(VLOOKUP($B88,'[4]GRAF - TRIMESTRAL'!$S$3:$AE$200,I$2,0),"")</f>
        <v/>
      </c>
      <c r="J88" s="94" t="str">
        <f>IFERROR(VLOOKUP($B88,'[4]GRAF - TRIMESTRAL'!$S$3:$AE$200,J$2,0),"")</f>
        <v/>
      </c>
      <c r="K88" s="94" t="str">
        <f>IFERROR(VLOOKUP($B88,'[4]GRAF - TRIMESTRAL'!$S$3:$AE$200,K$2,0),"")</f>
        <v/>
      </c>
      <c r="L88" s="94" t="str">
        <f>IFERROR(VLOOKUP($B88,'[4]GRAF - TRIMESTRAL'!$S$3:$AE$200,L$2,0),"")</f>
        <v/>
      </c>
      <c r="M88" s="94" t="str">
        <f>IFERROR(VLOOKUP($B88,'[4]GRAF - TRIMESTRAL'!$S$3:$AE$200,M$2,0),"")</f>
        <v/>
      </c>
      <c r="N88" s="96" t="str">
        <f>IFERROR(VLOOKUP($B88,'[4]GRAF - TRIMESTRAL'!$S$3:$AE$200,N$2,0),"")</f>
        <v/>
      </c>
    </row>
    <row r="89" spans="1:14" ht="15">
      <c r="A89" s="97" t="str">
        <f t="shared" si="0"/>
        <v/>
      </c>
      <c r="B89" s="97" t="str">
        <f>'[4]GRAF - TRIMESTRAL'!S87</f>
        <v>2022 1º Tri</v>
      </c>
      <c r="C89" s="97" t="str">
        <f>IFERROR(VLOOKUP($B89,'[4]GRAF - TRIMESTRAL'!$S$3:$AE$200,C$2,0),"")</f>
        <v/>
      </c>
      <c r="D89" s="97" t="str">
        <f>IFERROR(VLOOKUP($B89,'[4]GRAF - TRIMESTRAL'!$S$3:$AE$200,D$2,0),"")</f>
        <v/>
      </c>
      <c r="E89" s="97" t="str">
        <f>IFERROR(VLOOKUP($B89,'[4]GRAF - TRIMESTRAL'!$S$3:$AE$200,E$2,0),"")</f>
        <v/>
      </c>
      <c r="F89" s="98" t="str">
        <f>IFERROR(VLOOKUP($B89,'[4]GRAF - TRIMESTRAL'!$S$3:$AE$200,F$2,0),"")</f>
        <v/>
      </c>
      <c r="G89" s="97" t="str">
        <f>IFERROR(VLOOKUP($B89,'[4]GRAF - TRIMESTRAL'!$S$3:$AE$200,G$2,0),"")</f>
        <v/>
      </c>
      <c r="H89" s="97" t="str">
        <f>IFERROR(VLOOKUP($B89,'[4]GRAF - TRIMESTRAL'!$S$3:$AE$200,H$2,0),"")</f>
        <v/>
      </c>
      <c r="I89" s="97" t="str">
        <f>IFERROR(VLOOKUP($B89,'[4]GRAF - TRIMESTRAL'!$S$3:$AE$200,I$2,0),"")</f>
        <v/>
      </c>
      <c r="J89" s="97" t="str">
        <f>IFERROR(VLOOKUP($B89,'[4]GRAF - TRIMESTRAL'!$S$3:$AE$200,J$2,0),"")</f>
        <v/>
      </c>
      <c r="K89" s="97" t="str">
        <f>IFERROR(VLOOKUP($B89,'[4]GRAF - TRIMESTRAL'!$S$3:$AE$200,K$2,0),"")</f>
        <v/>
      </c>
      <c r="L89" s="97" t="str">
        <f>IFERROR(VLOOKUP($B89,'[4]GRAF - TRIMESTRAL'!$S$3:$AE$200,L$2,0),"")</f>
        <v/>
      </c>
      <c r="M89" s="97" t="str">
        <f>IFERROR(VLOOKUP($B89,'[4]GRAF - TRIMESTRAL'!$S$3:$AE$200,M$2,0),"")</f>
        <v/>
      </c>
      <c r="N89" s="99" t="str">
        <f>IFERROR(VLOOKUP($B89,'[4]GRAF - TRIMESTRAL'!$S$3:$AE$200,N$2,0),"")</f>
        <v/>
      </c>
    </row>
    <row r="90" spans="1:14" ht="15">
      <c r="A90" s="94" t="str">
        <f t="shared" si="0"/>
        <v/>
      </c>
      <c r="B90" s="94" t="str">
        <f>'[4]GRAF - TRIMESTRAL'!S88</f>
        <v>2022 2º Tri</v>
      </c>
      <c r="C90" s="94" t="str">
        <f>IFERROR(VLOOKUP($B90,'[4]GRAF - TRIMESTRAL'!$S$3:$AE$200,C$2,0),"")</f>
        <v/>
      </c>
      <c r="D90" s="94" t="str">
        <f>IFERROR(VLOOKUP($B90,'[4]GRAF - TRIMESTRAL'!$S$3:$AE$200,D$2,0),"")</f>
        <v/>
      </c>
      <c r="E90" s="94" t="str">
        <f>IFERROR(VLOOKUP($B90,'[4]GRAF - TRIMESTRAL'!$S$3:$AE$200,E$2,0),"")</f>
        <v/>
      </c>
      <c r="F90" s="95" t="str">
        <f>IFERROR(VLOOKUP($B90,'[4]GRAF - TRIMESTRAL'!$S$3:$AE$200,F$2,0),"")</f>
        <v/>
      </c>
      <c r="G90" s="94" t="str">
        <f>IFERROR(VLOOKUP($B90,'[4]GRAF - TRIMESTRAL'!$S$3:$AE$200,G$2,0),"")</f>
        <v/>
      </c>
      <c r="H90" s="94" t="str">
        <f>IFERROR(VLOOKUP($B90,'[4]GRAF - TRIMESTRAL'!$S$3:$AE$200,H$2,0),"")</f>
        <v/>
      </c>
      <c r="I90" s="94" t="str">
        <f>IFERROR(VLOOKUP($B90,'[4]GRAF - TRIMESTRAL'!$S$3:$AE$200,I$2,0),"")</f>
        <v/>
      </c>
      <c r="J90" s="94" t="str">
        <f>IFERROR(VLOOKUP($B90,'[4]GRAF - TRIMESTRAL'!$S$3:$AE$200,J$2,0),"")</f>
        <v/>
      </c>
      <c r="K90" s="94" t="str">
        <f>IFERROR(VLOOKUP($B90,'[4]GRAF - TRIMESTRAL'!$S$3:$AE$200,K$2,0),"")</f>
        <v/>
      </c>
      <c r="L90" s="94" t="str">
        <f>IFERROR(VLOOKUP($B90,'[4]GRAF - TRIMESTRAL'!$S$3:$AE$200,L$2,0),"")</f>
        <v/>
      </c>
      <c r="M90" s="94" t="str">
        <f>IFERROR(VLOOKUP($B90,'[4]GRAF - TRIMESTRAL'!$S$3:$AE$200,M$2,0),"")</f>
        <v/>
      </c>
      <c r="N90" s="96" t="str">
        <f>IFERROR(VLOOKUP($B90,'[4]GRAF - TRIMESTRAL'!$S$3:$AE$200,N$2,0),"")</f>
        <v/>
      </c>
    </row>
    <row r="91" spans="1:14" ht="15">
      <c r="A91" s="97" t="str">
        <f t="shared" si="0"/>
        <v/>
      </c>
      <c r="B91" s="97" t="str">
        <f>'[4]GRAF - TRIMESTRAL'!S89</f>
        <v>2022 3º Tri</v>
      </c>
      <c r="C91" s="97" t="str">
        <f>IFERROR(VLOOKUP($B91,'[4]GRAF - TRIMESTRAL'!$S$3:$AE$200,C$2,0),"")</f>
        <v/>
      </c>
      <c r="D91" s="97" t="str">
        <f>IFERROR(VLOOKUP($B91,'[4]GRAF - TRIMESTRAL'!$S$3:$AE$200,D$2,0),"")</f>
        <v/>
      </c>
      <c r="E91" s="97" t="str">
        <f>IFERROR(VLOOKUP($B91,'[4]GRAF - TRIMESTRAL'!$S$3:$AE$200,E$2,0),"")</f>
        <v/>
      </c>
      <c r="F91" s="98" t="str">
        <f>IFERROR(VLOOKUP($B91,'[4]GRAF - TRIMESTRAL'!$S$3:$AE$200,F$2,0),"")</f>
        <v/>
      </c>
      <c r="G91" s="97" t="str">
        <f>IFERROR(VLOOKUP($B91,'[4]GRAF - TRIMESTRAL'!$S$3:$AE$200,G$2,0),"")</f>
        <v/>
      </c>
      <c r="H91" s="97" t="str">
        <f>IFERROR(VLOOKUP($B91,'[4]GRAF - TRIMESTRAL'!$S$3:$AE$200,H$2,0),"")</f>
        <v/>
      </c>
      <c r="I91" s="97" t="str">
        <f>IFERROR(VLOOKUP($B91,'[4]GRAF - TRIMESTRAL'!$S$3:$AE$200,I$2,0),"")</f>
        <v/>
      </c>
      <c r="J91" s="97" t="str">
        <f>IFERROR(VLOOKUP($B91,'[4]GRAF - TRIMESTRAL'!$S$3:$AE$200,J$2,0),"")</f>
        <v/>
      </c>
      <c r="K91" s="97" t="str">
        <f>IFERROR(VLOOKUP($B91,'[4]GRAF - TRIMESTRAL'!$S$3:$AE$200,K$2,0),"")</f>
        <v/>
      </c>
      <c r="L91" s="97" t="str">
        <f>IFERROR(VLOOKUP($B91,'[4]GRAF - TRIMESTRAL'!$S$3:$AE$200,L$2,0),"")</f>
        <v/>
      </c>
      <c r="M91" s="97" t="str">
        <f>IFERROR(VLOOKUP($B91,'[4]GRAF - TRIMESTRAL'!$S$3:$AE$200,M$2,0),"")</f>
        <v/>
      </c>
      <c r="N91" s="99" t="str">
        <f>IFERROR(VLOOKUP($B91,'[4]GRAF - TRIMESTRAL'!$S$3:$AE$200,N$2,0),"")</f>
        <v/>
      </c>
    </row>
    <row r="92" spans="1:14" ht="15">
      <c r="A92" s="94" t="str">
        <f t="shared" si="0"/>
        <v/>
      </c>
      <c r="B92" s="94" t="str">
        <f>'[4]GRAF - TRIMESTRAL'!S90</f>
        <v>2022 4º Tri</v>
      </c>
      <c r="C92" s="94" t="str">
        <f>IFERROR(VLOOKUP($B92,'[4]GRAF - TRIMESTRAL'!$S$3:$AE$200,C$2,0),"")</f>
        <v/>
      </c>
      <c r="D92" s="94" t="str">
        <f>IFERROR(VLOOKUP($B92,'[4]GRAF - TRIMESTRAL'!$S$3:$AE$200,D$2,0),"")</f>
        <v/>
      </c>
      <c r="E92" s="94" t="str">
        <f>IFERROR(VLOOKUP($B92,'[4]GRAF - TRIMESTRAL'!$S$3:$AE$200,E$2,0),"")</f>
        <v/>
      </c>
      <c r="F92" s="95" t="str">
        <f>IFERROR(VLOOKUP($B92,'[4]GRAF - TRIMESTRAL'!$S$3:$AE$200,F$2,0),"")</f>
        <v/>
      </c>
      <c r="G92" s="94" t="str">
        <f>IFERROR(VLOOKUP($B92,'[4]GRAF - TRIMESTRAL'!$S$3:$AE$200,G$2,0),"")</f>
        <v/>
      </c>
      <c r="H92" s="94" t="str">
        <f>IFERROR(VLOOKUP($B92,'[4]GRAF - TRIMESTRAL'!$S$3:$AE$200,H$2,0),"")</f>
        <v/>
      </c>
      <c r="I92" s="94" t="str">
        <f>IFERROR(VLOOKUP($B92,'[4]GRAF - TRIMESTRAL'!$S$3:$AE$200,I$2,0),"")</f>
        <v/>
      </c>
      <c r="J92" s="94" t="str">
        <f>IFERROR(VLOOKUP($B92,'[4]GRAF - TRIMESTRAL'!$S$3:$AE$200,J$2,0),"")</f>
        <v/>
      </c>
      <c r="K92" s="94" t="str">
        <f>IFERROR(VLOOKUP($B92,'[4]GRAF - TRIMESTRAL'!$S$3:$AE$200,K$2,0),"")</f>
        <v/>
      </c>
      <c r="L92" s="94" t="str">
        <f>IFERROR(VLOOKUP($B92,'[4]GRAF - TRIMESTRAL'!$S$3:$AE$200,L$2,0),"")</f>
        <v/>
      </c>
      <c r="M92" s="94" t="str">
        <f>IFERROR(VLOOKUP($B92,'[4]GRAF - TRIMESTRAL'!$S$3:$AE$200,M$2,0),"")</f>
        <v/>
      </c>
      <c r="N92" s="96" t="str">
        <f>IFERROR(VLOOKUP($B92,'[4]GRAF - TRIMESTRAL'!$S$3:$AE$200,N$2,0),"")</f>
        <v/>
      </c>
    </row>
    <row r="93" spans="1:14" ht="15">
      <c r="A93" s="97" t="str">
        <f t="shared" si="0"/>
        <v/>
      </c>
      <c r="B93" s="97" t="str">
        <f>'[4]GRAF - TRIMESTRAL'!S91</f>
        <v>2023 1º Tri</v>
      </c>
      <c r="C93" s="97" t="str">
        <f>IFERROR(VLOOKUP($B93,'[4]GRAF - TRIMESTRAL'!$S$3:$AE$200,C$2,0),"")</f>
        <v/>
      </c>
      <c r="D93" s="97" t="str">
        <f>IFERROR(VLOOKUP($B93,'[4]GRAF - TRIMESTRAL'!$S$3:$AE$200,D$2,0),"")</f>
        <v/>
      </c>
      <c r="E93" s="97" t="str">
        <f>IFERROR(VLOOKUP($B93,'[4]GRAF - TRIMESTRAL'!$S$3:$AE$200,E$2,0),"")</f>
        <v/>
      </c>
      <c r="F93" s="98" t="str">
        <f>IFERROR(VLOOKUP($B93,'[4]GRAF - TRIMESTRAL'!$S$3:$AE$200,F$2,0),"")</f>
        <v/>
      </c>
      <c r="G93" s="97" t="str">
        <f>IFERROR(VLOOKUP($B93,'[4]GRAF - TRIMESTRAL'!$S$3:$AE$200,G$2,0),"")</f>
        <v/>
      </c>
      <c r="H93" s="97" t="str">
        <f>IFERROR(VLOOKUP($B93,'[4]GRAF - TRIMESTRAL'!$S$3:$AE$200,H$2,0),"")</f>
        <v/>
      </c>
      <c r="I93" s="97" t="str">
        <f>IFERROR(VLOOKUP($B93,'[4]GRAF - TRIMESTRAL'!$S$3:$AE$200,I$2,0),"")</f>
        <v/>
      </c>
      <c r="J93" s="97" t="str">
        <f>IFERROR(VLOOKUP($B93,'[4]GRAF - TRIMESTRAL'!$S$3:$AE$200,J$2,0),"")</f>
        <v/>
      </c>
      <c r="K93" s="97" t="str">
        <f>IFERROR(VLOOKUP($B93,'[4]GRAF - TRIMESTRAL'!$S$3:$AE$200,K$2,0),"")</f>
        <v/>
      </c>
      <c r="L93" s="97" t="str">
        <f>IFERROR(VLOOKUP($B93,'[4]GRAF - TRIMESTRAL'!$S$3:$AE$200,L$2,0),"")</f>
        <v/>
      </c>
      <c r="M93" s="97" t="str">
        <f>IFERROR(VLOOKUP($B93,'[4]GRAF - TRIMESTRAL'!$S$3:$AE$200,M$2,0),"")</f>
        <v/>
      </c>
      <c r="N93" s="99" t="str">
        <f>IFERROR(VLOOKUP($B93,'[4]GRAF - TRIMESTRAL'!$S$3:$AE$200,N$2,0),"")</f>
        <v/>
      </c>
    </row>
    <row r="94" spans="1:14" ht="15">
      <c r="A94" s="94" t="str">
        <f t="shared" si="0"/>
        <v/>
      </c>
      <c r="B94" s="94" t="str">
        <f>'[4]GRAF - TRIMESTRAL'!S92</f>
        <v>2023 2º Tri</v>
      </c>
      <c r="C94" s="94" t="str">
        <f>IFERROR(VLOOKUP($B94,'[4]GRAF - TRIMESTRAL'!$S$3:$AE$200,C$2,0),"")</f>
        <v/>
      </c>
      <c r="D94" s="94" t="str">
        <f>IFERROR(VLOOKUP($B94,'[4]GRAF - TRIMESTRAL'!$S$3:$AE$200,D$2,0),"")</f>
        <v/>
      </c>
      <c r="E94" s="94" t="str">
        <f>IFERROR(VLOOKUP($B94,'[4]GRAF - TRIMESTRAL'!$S$3:$AE$200,E$2,0),"")</f>
        <v/>
      </c>
      <c r="F94" s="95" t="str">
        <f>IFERROR(VLOOKUP($B94,'[4]GRAF - TRIMESTRAL'!$S$3:$AE$200,F$2,0),"")</f>
        <v/>
      </c>
      <c r="G94" s="94" t="str">
        <f>IFERROR(VLOOKUP($B94,'[4]GRAF - TRIMESTRAL'!$S$3:$AE$200,G$2,0),"")</f>
        <v/>
      </c>
      <c r="H94" s="94" t="str">
        <f>IFERROR(VLOOKUP($B94,'[4]GRAF - TRIMESTRAL'!$S$3:$AE$200,H$2,0),"")</f>
        <v/>
      </c>
      <c r="I94" s="94" t="str">
        <f>IFERROR(VLOOKUP($B94,'[4]GRAF - TRIMESTRAL'!$S$3:$AE$200,I$2,0),"")</f>
        <v/>
      </c>
      <c r="J94" s="94" t="str">
        <f>IFERROR(VLOOKUP($B94,'[4]GRAF - TRIMESTRAL'!$S$3:$AE$200,J$2,0),"")</f>
        <v/>
      </c>
      <c r="K94" s="94" t="str">
        <f>IFERROR(VLOOKUP($B94,'[4]GRAF - TRIMESTRAL'!$S$3:$AE$200,K$2,0),"")</f>
        <v/>
      </c>
      <c r="L94" s="94" t="str">
        <f>IFERROR(VLOOKUP($B94,'[4]GRAF - TRIMESTRAL'!$S$3:$AE$200,L$2,0),"")</f>
        <v/>
      </c>
      <c r="M94" s="94" t="str">
        <f>IFERROR(VLOOKUP($B94,'[4]GRAF - TRIMESTRAL'!$S$3:$AE$200,M$2,0),"")</f>
        <v/>
      </c>
      <c r="N94" s="96" t="str">
        <f>IFERROR(VLOOKUP($B94,'[4]GRAF - TRIMESTRAL'!$S$3:$AE$200,N$2,0),"")</f>
        <v/>
      </c>
    </row>
    <row r="95" spans="1:14" ht="15">
      <c r="A95" s="97" t="str">
        <f t="shared" si="0"/>
        <v/>
      </c>
      <c r="B95" s="97" t="str">
        <f>'[4]GRAF - TRIMESTRAL'!S93</f>
        <v>2023 3º Tri</v>
      </c>
      <c r="C95" s="97" t="str">
        <f>IFERROR(VLOOKUP($B95,'[4]GRAF - TRIMESTRAL'!$S$3:$AE$200,C$2,0),"")</f>
        <v/>
      </c>
      <c r="D95" s="97" t="str">
        <f>IFERROR(VLOOKUP($B95,'[4]GRAF - TRIMESTRAL'!$S$3:$AE$200,D$2,0),"")</f>
        <v/>
      </c>
      <c r="E95" s="97" t="str">
        <f>IFERROR(VLOOKUP($B95,'[4]GRAF - TRIMESTRAL'!$S$3:$AE$200,E$2,0),"")</f>
        <v/>
      </c>
      <c r="F95" s="98" t="str">
        <f>IFERROR(VLOOKUP($B95,'[4]GRAF - TRIMESTRAL'!$S$3:$AE$200,F$2,0),"")</f>
        <v/>
      </c>
      <c r="G95" s="97" t="str">
        <f>IFERROR(VLOOKUP($B95,'[4]GRAF - TRIMESTRAL'!$S$3:$AE$200,G$2,0),"")</f>
        <v/>
      </c>
      <c r="H95" s="97" t="str">
        <f>IFERROR(VLOOKUP($B95,'[4]GRAF - TRIMESTRAL'!$S$3:$AE$200,H$2,0),"")</f>
        <v/>
      </c>
      <c r="I95" s="97" t="str">
        <f>IFERROR(VLOOKUP($B95,'[4]GRAF - TRIMESTRAL'!$S$3:$AE$200,I$2,0),"")</f>
        <v/>
      </c>
      <c r="J95" s="97" t="str">
        <f>IFERROR(VLOOKUP($B95,'[4]GRAF - TRIMESTRAL'!$S$3:$AE$200,J$2,0),"")</f>
        <v/>
      </c>
      <c r="K95" s="97" t="str">
        <f>IFERROR(VLOOKUP($B95,'[4]GRAF - TRIMESTRAL'!$S$3:$AE$200,K$2,0),"")</f>
        <v/>
      </c>
      <c r="L95" s="97" t="str">
        <f>IFERROR(VLOOKUP($B95,'[4]GRAF - TRIMESTRAL'!$S$3:$AE$200,L$2,0),"")</f>
        <v/>
      </c>
      <c r="M95" s="97" t="str">
        <f>IFERROR(VLOOKUP($B95,'[4]GRAF - TRIMESTRAL'!$S$3:$AE$200,M$2,0),"")</f>
        <v/>
      </c>
      <c r="N95" s="99" t="str">
        <f>IFERROR(VLOOKUP($B95,'[4]GRAF - TRIMESTRAL'!$S$3:$AE$200,N$2,0),"")</f>
        <v/>
      </c>
    </row>
    <row r="96" spans="1:14" ht="15">
      <c r="A96" s="94" t="str">
        <f t="shared" si="0"/>
        <v/>
      </c>
      <c r="B96" s="94" t="str">
        <f>'[4]GRAF - TRIMESTRAL'!S94</f>
        <v>2023 4º Tri</v>
      </c>
      <c r="C96" s="94" t="str">
        <f>IFERROR(VLOOKUP($B96,'[4]GRAF - TRIMESTRAL'!$S$3:$AE$200,C$2,0),"")</f>
        <v/>
      </c>
      <c r="D96" s="94" t="str">
        <f>IFERROR(VLOOKUP($B96,'[4]GRAF - TRIMESTRAL'!$S$3:$AE$200,D$2,0),"")</f>
        <v/>
      </c>
      <c r="E96" s="94" t="str">
        <f>IFERROR(VLOOKUP($B96,'[4]GRAF - TRIMESTRAL'!$S$3:$AE$200,E$2,0),"")</f>
        <v/>
      </c>
      <c r="F96" s="95" t="str">
        <f>IFERROR(VLOOKUP($B96,'[4]GRAF - TRIMESTRAL'!$S$3:$AE$200,F$2,0),"")</f>
        <v/>
      </c>
      <c r="G96" s="94" t="str">
        <f>IFERROR(VLOOKUP($B96,'[4]GRAF - TRIMESTRAL'!$S$3:$AE$200,G$2,0),"")</f>
        <v/>
      </c>
      <c r="H96" s="94" t="str">
        <f>IFERROR(VLOOKUP($B96,'[4]GRAF - TRIMESTRAL'!$S$3:$AE$200,H$2,0),"")</f>
        <v/>
      </c>
      <c r="I96" s="94" t="str">
        <f>IFERROR(VLOOKUP($B96,'[4]GRAF - TRIMESTRAL'!$S$3:$AE$200,I$2,0),"")</f>
        <v/>
      </c>
      <c r="J96" s="94" t="str">
        <f>IFERROR(VLOOKUP($B96,'[4]GRAF - TRIMESTRAL'!$S$3:$AE$200,J$2,0),"")</f>
        <v/>
      </c>
      <c r="K96" s="94" t="str">
        <f>IFERROR(VLOOKUP($B96,'[4]GRAF - TRIMESTRAL'!$S$3:$AE$200,K$2,0),"")</f>
        <v/>
      </c>
      <c r="L96" s="94" t="str">
        <f>IFERROR(VLOOKUP($B96,'[4]GRAF - TRIMESTRAL'!$S$3:$AE$200,L$2,0),"")</f>
        <v/>
      </c>
      <c r="M96" s="94" t="str">
        <f>IFERROR(VLOOKUP($B96,'[4]GRAF - TRIMESTRAL'!$S$3:$AE$200,M$2,0),"")</f>
        <v/>
      </c>
      <c r="N96" s="96" t="str">
        <f>IFERROR(VLOOKUP($B96,'[4]GRAF - TRIMESTRAL'!$S$3:$AE$200,N$2,0),"")</f>
        <v/>
      </c>
    </row>
    <row r="97" spans="1:14" ht="15">
      <c r="A97" s="97" t="str">
        <f t="shared" si="0"/>
        <v/>
      </c>
      <c r="B97" s="97" t="str">
        <f>'[4]GRAF - TRIMESTRAL'!S95</f>
        <v>2024 1º Tri</v>
      </c>
      <c r="C97" s="97" t="str">
        <f>IFERROR(VLOOKUP($B97,'[4]GRAF - TRIMESTRAL'!$S$3:$AE$200,C$2,0),"")</f>
        <v/>
      </c>
      <c r="D97" s="97" t="str">
        <f>IFERROR(VLOOKUP($B97,'[4]GRAF - TRIMESTRAL'!$S$3:$AE$200,D$2,0),"")</f>
        <v/>
      </c>
      <c r="E97" s="97" t="str">
        <f>IFERROR(VLOOKUP($B97,'[4]GRAF - TRIMESTRAL'!$S$3:$AE$200,E$2,0),"")</f>
        <v/>
      </c>
      <c r="F97" s="98" t="str">
        <f>IFERROR(VLOOKUP($B97,'[4]GRAF - TRIMESTRAL'!$S$3:$AE$200,F$2,0),"")</f>
        <v/>
      </c>
      <c r="G97" s="97" t="str">
        <f>IFERROR(VLOOKUP($B97,'[4]GRAF - TRIMESTRAL'!$S$3:$AE$200,G$2,0),"")</f>
        <v/>
      </c>
      <c r="H97" s="97" t="str">
        <f>IFERROR(VLOOKUP($B97,'[4]GRAF - TRIMESTRAL'!$S$3:$AE$200,H$2,0),"")</f>
        <v/>
      </c>
      <c r="I97" s="97" t="str">
        <f>IFERROR(VLOOKUP($B97,'[4]GRAF - TRIMESTRAL'!$S$3:$AE$200,I$2,0),"")</f>
        <v/>
      </c>
      <c r="J97" s="97" t="str">
        <f>IFERROR(VLOOKUP($B97,'[4]GRAF - TRIMESTRAL'!$S$3:$AE$200,J$2,0),"")</f>
        <v/>
      </c>
      <c r="K97" s="97" t="str">
        <f>IFERROR(VLOOKUP($B97,'[4]GRAF - TRIMESTRAL'!$S$3:$AE$200,K$2,0),"")</f>
        <v/>
      </c>
      <c r="L97" s="97" t="str">
        <f>IFERROR(VLOOKUP($B97,'[4]GRAF - TRIMESTRAL'!$S$3:$AE$200,L$2,0),"")</f>
        <v/>
      </c>
      <c r="M97" s="97" t="str">
        <f>IFERROR(VLOOKUP($B97,'[4]GRAF - TRIMESTRAL'!$S$3:$AE$200,M$2,0),"")</f>
        <v/>
      </c>
      <c r="N97" s="99" t="str">
        <f>IFERROR(VLOOKUP($B97,'[4]GRAF - TRIMESTRAL'!$S$3:$AE$200,N$2,0),"")</f>
        <v/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7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97"/>
  <sheetViews>
    <sheetView view="pageBreakPreview" topLeftCell="A37" zoomScale="70" zoomScaleNormal="100" zoomScaleSheetLayoutView="70" workbookViewId="0">
      <selection activeCell="G76" sqref="G76"/>
    </sheetView>
  </sheetViews>
  <sheetFormatPr defaultRowHeight="12.75"/>
  <cols>
    <col min="1" max="1" width="16.7109375" style="83" customWidth="1"/>
    <col min="2" max="2" width="27.85546875" style="83" hidden="1" customWidth="1"/>
    <col min="3" max="14" width="16.42578125" style="83" customWidth="1"/>
    <col min="15" max="15" width="18.140625" style="83" customWidth="1"/>
    <col min="16" max="257" width="9.140625" style="83"/>
    <col min="258" max="258" width="17.140625" style="83" customWidth="1"/>
    <col min="259" max="270" width="16.42578125" style="83" customWidth="1"/>
    <col min="271" max="271" width="18.140625" style="83" customWidth="1"/>
    <col min="272" max="513" width="9.140625" style="83"/>
    <col min="514" max="514" width="17.140625" style="83" customWidth="1"/>
    <col min="515" max="526" width="16.42578125" style="83" customWidth="1"/>
    <col min="527" max="527" width="18.140625" style="83" customWidth="1"/>
    <col min="528" max="769" width="9.140625" style="83"/>
    <col min="770" max="770" width="17.140625" style="83" customWidth="1"/>
    <col min="771" max="782" width="16.42578125" style="83" customWidth="1"/>
    <col min="783" max="783" width="18.140625" style="83" customWidth="1"/>
    <col min="784" max="1025" width="9.140625" style="83"/>
    <col min="1026" max="1026" width="17.140625" style="83" customWidth="1"/>
    <col min="1027" max="1038" width="16.42578125" style="83" customWidth="1"/>
    <col min="1039" max="1039" width="18.140625" style="83" customWidth="1"/>
    <col min="1040" max="1281" width="9.140625" style="83"/>
    <col min="1282" max="1282" width="17.140625" style="83" customWidth="1"/>
    <col min="1283" max="1294" width="16.42578125" style="83" customWidth="1"/>
    <col min="1295" max="1295" width="18.140625" style="83" customWidth="1"/>
    <col min="1296" max="1537" width="9.140625" style="83"/>
    <col min="1538" max="1538" width="17.140625" style="83" customWidth="1"/>
    <col min="1539" max="1550" width="16.42578125" style="83" customWidth="1"/>
    <col min="1551" max="1551" width="18.140625" style="83" customWidth="1"/>
    <col min="1552" max="1793" width="9.140625" style="83"/>
    <col min="1794" max="1794" width="17.140625" style="83" customWidth="1"/>
    <col min="1795" max="1806" width="16.42578125" style="83" customWidth="1"/>
    <col min="1807" max="1807" width="18.140625" style="83" customWidth="1"/>
    <col min="1808" max="2049" width="9.140625" style="83"/>
    <col min="2050" max="2050" width="17.140625" style="83" customWidth="1"/>
    <col min="2051" max="2062" width="16.42578125" style="83" customWidth="1"/>
    <col min="2063" max="2063" width="18.140625" style="83" customWidth="1"/>
    <col min="2064" max="2305" width="9.140625" style="83"/>
    <col min="2306" max="2306" width="17.140625" style="83" customWidth="1"/>
    <col min="2307" max="2318" width="16.42578125" style="83" customWidth="1"/>
    <col min="2319" max="2319" width="18.140625" style="83" customWidth="1"/>
    <col min="2320" max="2561" width="9.140625" style="83"/>
    <col min="2562" max="2562" width="17.140625" style="83" customWidth="1"/>
    <col min="2563" max="2574" width="16.42578125" style="83" customWidth="1"/>
    <col min="2575" max="2575" width="18.140625" style="83" customWidth="1"/>
    <col min="2576" max="2817" width="9.140625" style="83"/>
    <col min="2818" max="2818" width="17.140625" style="83" customWidth="1"/>
    <col min="2819" max="2830" width="16.42578125" style="83" customWidth="1"/>
    <col min="2831" max="2831" width="18.140625" style="83" customWidth="1"/>
    <col min="2832" max="3073" width="9.140625" style="83"/>
    <col min="3074" max="3074" width="17.140625" style="83" customWidth="1"/>
    <col min="3075" max="3086" width="16.42578125" style="83" customWidth="1"/>
    <col min="3087" max="3087" width="18.140625" style="83" customWidth="1"/>
    <col min="3088" max="3329" width="9.140625" style="83"/>
    <col min="3330" max="3330" width="17.140625" style="83" customWidth="1"/>
    <col min="3331" max="3342" width="16.42578125" style="83" customWidth="1"/>
    <col min="3343" max="3343" width="18.140625" style="83" customWidth="1"/>
    <col min="3344" max="3585" width="9.140625" style="83"/>
    <col min="3586" max="3586" width="17.140625" style="83" customWidth="1"/>
    <col min="3587" max="3598" width="16.42578125" style="83" customWidth="1"/>
    <col min="3599" max="3599" width="18.140625" style="83" customWidth="1"/>
    <col min="3600" max="3841" width="9.140625" style="83"/>
    <col min="3842" max="3842" width="17.140625" style="83" customWidth="1"/>
    <col min="3843" max="3854" width="16.42578125" style="83" customWidth="1"/>
    <col min="3855" max="3855" width="18.140625" style="83" customWidth="1"/>
    <col min="3856" max="4097" width="9.140625" style="83"/>
    <col min="4098" max="4098" width="17.140625" style="83" customWidth="1"/>
    <col min="4099" max="4110" width="16.42578125" style="83" customWidth="1"/>
    <col min="4111" max="4111" width="18.140625" style="83" customWidth="1"/>
    <col min="4112" max="4353" width="9.140625" style="83"/>
    <col min="4354" max="4354" width="17.140625" style="83" customWidth="1"/>
    <col min="4355" max="4366" width="16.42578125" style="83" customWidth="1"/>
    <col min="4367" max="4367" width="18.140625" style="83" customWidth="1"/>
    <col min="4368" max="4609" width="9.140625" style="83"/>
    <col min="4610" max="4610" width="17.140625" style="83" customWidth="1"/>
    <col min="4611" max="4622" width="16.42578125" style="83" customWidth="1"/>
    <col min="4623" max="4623" width="18.140625" style="83" customWidth="1"/>
    <col min="4624" max="4865" width="9.140625" style="83"/>
    <col min="4866" max="4866" width="17.140625" style="83" customWidth="1"/>
    <col min="4867" max="4878" width="16.42578125" style="83" customWidth="1"/>
    <col min="4879" max="4879" width="18.140625" style="83" customWidth="1"/>
    <col min="4880" max="5121" width="9.140625" style="83"/>
    <col min="5122" max="5122" width="17.140625" style="83" customWidth="1"/>
    <col min="5123" max="5134" width="16.42578125" style="83" customWidth="1"/>
    <col min="5135" max="5135" width="18.140625" style="83" customWidth="1"/>
    <col min="5136" max="5377" width="9.140625" style="83"/>
    <col min="5378" max="5378" width="17.140625" style="83" customWidth="1"/>
    <col min="5379" max="5390" width="16.42578125" style="83" customWidth="1"/>
    <col min="5391" max="5391" width="18.140625" style="83" customWidth="1"/>
    <col min="5392" max="5633" width="9.140625" style="83"/>
    <col min="5634" max="5634" width="17.140625" style="83" customWidth="1"/>
    <col min="5635" max="5646" width="16.42578125" style="83" customWidth="1"/>
    <col min="5647" max="5647" width="18.140625" style="83" customWidth="1"/>
    <col min="5648" max="5889" width="9.140625" style="83"/>
    <col min="5890" max="5890" width="17.140625" style="83" customWidth="1"/>
    <col min="5891" max="5902" width="16.42578125" style="83" customWidth="1"/>
    <col min="5903" max="5903" width="18.140625" style="83" customWidth="1"/>
    <col min="5904" max="6145" width="9.140625" style="83"/>
    <col min="6146" max="6146" width="17.140625" style="83" customWidth="1"/>
    <col min="6147" max="6158" width="16.42578125" style="83" customWidth="1"/>
    <col min="6159" max="6159" width="18.140625" style="83" customWidth="1"/>
    <col min="6160" max="6401" width="9.140625" style="83"/>
    <col min="6402" max="6402" width="17.140625" style="83" customWidth="1"/>
    <col min="6403" max="6414" width="16.42578125" style="83" customWidth="1"/>
    <col min="6415" max="6415" width="18.140625" style="83" customWidth="1"/>
    <col min="6416" max="6657" width="9.140625" style="83"/>
    <col min="6658" max="6658" width="17.140625" style="83" customWidth="1"/>
    <col min="6659" max="6670" width="16.42578125" style="83" customWidth="1"/>
    <col min="6671" max="6671" width="18.140625" style="83" customWidth="1"/>
    <col min="6672" max="6913" width="9.140625" style="83"/>
    <col min="6914" max="6914" width="17.140625" style="83" customWidth="1"/>
    <col min="6915" max="6926" width="16.42578125" style="83" customWidth="1"/>
    <col min="6927" max="6927" width="18.140625" style="83" customWidth="1"/>
    <col min="6928" max="7169" width="9.140625" style="83"/>
    <col min="7170" max="7170" width="17.140625" style="83" customWidth="1"/>
    <col min="7171" max="7182" width="16.42578125" style="83" customWidth="1"/>
    <col min="7183" max="7183" width="18.140625" style="83" customWidth="1"/>
    <col min="7184" max="7425" width="9.140625" style="83"/>
    <col min="7426" max="7426" width="17.140625" style="83" customWidth="1"/>
    <col min="7427" max="7438" width="16.42578125" style="83" customWidth="1"/>
    <col min="7439" max="7439" width="18.140625" style="83" customWidth="1"/>
    <col min="7440" max="7681" width="9.140625" style="83"/>
    <col min="7682" max="7682" width="17.140625" style="83" customWidth="1"/>
    <col min="7683" max="7694" width="16.42578125" style="83" customWidth="1"/>
    <col min="7695" max="7695" width="18.140625" style="83" customWidth="1"/>
    <col min="7696" max="7937" width="9.140625" style="83"/>
    <col min="7938" max="7938" width="17.140625" style="83" customWidth="1"/>
    <col min="7939" max="7950" width="16.42578125" style="83" customWidth="1"/>
    <col min="7951" max="7951" width="18.140625" style="83" customWidth="1"/>
    <col min="7952" max="8193" width="9.140625" style="83"/>
    <col min="8194" max="8194" width="17.140625" style="83" customWidth="1"/>
    <col min="8195" max="8206" width="16.42578125" style="83" customWidth="1"/>
    <col min="8207" max="8207" width="18.140625" style="83" customWidth="1"/>
    <col min="8208" max="8449" width="9.140625" style="83"/>
    <col min="8450" max="8450" width="17.140625" style="83" customWidth="1"/>
    <col min="8451" max="8462" width="16.42578125" style="83" customWidth="1"/>
    <col min="8463" max="8463" width="18.140625" style="83" customWidth="1"/>
    <col min="8464" max="8705" width="9.140625" style="83"/>
    <col min="8706" max="8706" width="17.140625" style="83" customWidth="1"/>
    <col min="8707" max="8718" width="16.42578125" style="83" customWidth="1"/>
    <col min="8719" max="8719" width="18.140625" style="83" customWidth="1"/>
    <col min="8720" max="8961" width="9.140625" style="83"/>
    <col min="8962" max="8962" width="17.140625" style="83" customWidth="1"/>
    <col min="8963" max="8974" width="16.42578125" style="83" customWidth="1"/>
    <col min="8975" max="8975" width="18.140625" style="83" customWidth="1"/>
    <col min="8976" max="9217" width="9.140625" style="83"/>
    <col min="9218" max="9218" width="17.140625" style="83" customWidth="1"/>
    <col min="9219" max="9230" width="16.42578125" style="83" customWidth="1"/>
    <col min="9231" max="9231" width="18.140625" style="83" customWidth="1"/>
    <col min="9232" max="9473" width="9.140625" style="83"/>
    <col min="9474" max="9474" width="17.140625" style="83" customWidth="1"/>
    <col min="9475" max="9486" width="16.42578125" style="83" customWidth="1"/>
    <col min="9487" max="9487" width="18.140625" style="83" customWidth="1"/>
    <col min="9488" max="9729" width="9.140625" style="83"/>
    <col min="9730" max="9730" width="17.140625" style="83" customWidth="1"/>
    <col min="9731" max="9742" width="16.42578125" style="83" customWidth="1"/>
    <col min="9743" max="9743" width="18.140625" style="83" customWidth="1"/>
    <col min="9744" max="9985" width="9.140625" style="83"/>
    <col min="9986" max="9986" width="17.140625" style="83" customWidth="1"/>
    <col min="9987" max="9998" width="16.42578125" style="83" customWidth="1"/>
    <col min="9999" max="9999" width="18.140625" style="83" customWidth="1"/>
    <col min="10000" max="10241" width="9.140625" style="83"/>
    <col min="10242" max="10242" width="17.140625" style="83" customWidth="1"/>
    <col min="10243" max="10254" width="16.42578125" style="83" customWidth="1"/>
    <col min="10255" max="10255" width="18.140625" style="83" customWidth="1"/>
    <col min="10256" max="10497" width="9.140625" style="83"/>
    <col min="10498" max="10498" width="17.140625" style="83" customWidth="1"/>
    <col min="10499" max="10510" width="16.42578125" style="83" customWidth="1"/>
    <col min="10511" max="10511" width="18.140625" style="83" customWidth="1"/>
    <col min="10512" max="10753" width="9.140625" style="83"/>
    <col min="10754" max="10754" width="17.140625" style="83" customWidth="1"/>
    <col min="10755" max="10766" width="16.42578125" style="83" customWidth="1"/>
    <col min="10767" max="10767" width="18.140625" style="83" customWidth="1"/>
    <col min="10768" max="11009" width="9.140625" style="83"/>
    <col min="11010" max="11010" width="17.140625" style="83" customWidth="1"/>
    <col min="11011" max="11022" width="16.42578125" style="83" customWidth="1"/>
    <col min="11023" max="11023" width="18.140625" style="83" customWidth="1"/>
    <col min="11024" max="11265" width="9.140625" style="83"/>
    <col min="11266" max="11266" width="17.140625" style="83" customWidth="1"/>
    <col min="11267" max="11278" width="16.42578125" style="83" customWidth="1"/>
    <col min="11279" max="11279" width="18.140625" style="83" customWidth="1"/>
    <col min="11280" max="11521" width="9.140625" style="83"/>
    <col min="11522" max="11522" width="17.140625" style="83" customWidth="1"/>
    <col min="11523" max="11534" width="16.42578125" style="83" customWidth="1"/>
    <col min="11535" max="11535" width="18.140625" style="83" customWidth="1"/>
    <col min="11536" max="11777" width="9.140625" style="83"/>
    <col min="11778" max="11778" width="17.140625" style="83" customWidth="1"/>
    <col min="11779" max="11790" width="16.42578125" style="83" customWidth="1"/>
    <col min="11791" max="11791" width="18.140625" style="83" customWidth="1"/>
    <col min="11792" max="12033" width="9.140625" style="83"/>
    <col min="12034" max="12034" width="17.140625" style="83" customWidth="1"/>
    <col min="12035" max="12046" width="16.42578125" style="83" customWidth="1"/>
    <col min="12047" max="12047" width="18.140625" style="83" customWidth="1"/>
    <col min="12048" max="12289" width="9.140625" style="83"/>
    <col min="12290" max="12290" width="17.140625" style="83" customWidth="1"/>
    <col min="12291" max="12302" width="16.42578125" style="83" customWidth="1"/>
    <col min="12303" max="12303" width="18.140625" style="83" customWidth="1"/>
    <col min="12304" max="12545" width="9.140625" style="83"/>
    <col min="12546" max="12546" width="17.140625" style="83" customWidth="1"/>
    <col min="12547" max="12558" width="16.42578125" style="83" customWidth="1"/>
    <col min="12559" max="12559" width="18.140625" style="83" customWidth="1"/>
    <col min="12560" max="12801" width="9.140625" style="83"/>
    <col min="12802" max="12802" width="17.140625" style="83" customWidth="1"/>
    <col min="12803" max="12814" width="16.42578125" style="83" customWidth="1"/>
    <col min="12815" max="12815" width="18.140625" style="83" customWidth="1"/>
    <col min="12816" max="13057" width="9.140625" style="83"/>
    <col min="13058" max="13058" width="17.140625" style="83" customWidth="1"/>
    <col min="13059" max="13070" width="16.42578125" style="83" customWidth="1"/>
    <col min="13071" max="13071" width="18.140625" style="83" customWidth="1"/>
    <col min="13072" max="13313" width="9.140625" style="83"/>
    <col min="13314" max="13314" width="17.140625" style="83" customWidth="1"/>
    <col min="13315" max="13326" width="16.42578125" style="83" customWidth="1"/>
    <col min="13327" max="13327" width="18.140625" style="83" customWidth="1"/>
    <col min="13328" max="13569" width="9.140625" style="83"/>
    <col min="13570" max="13570" width="17.140625" style="83" customWidth="1"/>
    <col min="13571" max="13582" width="16.42578125" style="83" customWidth="1"/>
    <col min="13583" max="13583" width="18.140625" style="83" customWidth="1"/>
    <col min="13584" max="13825" width="9.140625" style="83"/>
    <col min="13826" max="13826" width="17.140625" style="83" customWidth="1"/>
    <col min="13827" max="13838" width="16.42578125" style="83" customWidth="1"/>
    <col min="13839" max="13839" width="18.140625" style="83" customWidth="1"/>
    <col min="13840" max="14081" width="9.140625" style="83"/>
    <col min="14082" max="14082" width="17.140625" style="83" customWidth="1"/>
    <col min="14083" max="14094" width="16.42578125" style="83" customWidth="1"/>
    <col min="14095" max="14095" width="18.140625" style="83" customWidth="1"/>
    <col min="14096" max="14337" width="9.140625" style="83"/>
    <col min="14338" max="14338" width="17.140625" style="83" customWidth="1"/>
    <col min="14339" max="14350" width="16.42578125" style="83" customWidth="1"/>
    <col min="14351" max="14351" width="18.140625" style="83" customWidth="1"/>
    <col min="14352" max="14593" width="9.140625" style="83"/>
    <col min="14594" max="14594" width="17.140625" style="83" customWidth="1"/>
    <col min="14595" max="14606" width="16.42578125" style="83" customWidth="1"/>
    <col min="14607" max="14607" width="18.140625" style="83" customWidth="1"/>
    <col min="14608" max="14849" width="9.140625" style="83"/>
    <col min="14850" max="14850" width="17.140625" style="83" customWidth="1"/>
    <col min="14851" max="14862" width="16.42578125" style="83" customWidth="1"/>
    <col min="14863" max="14863" width="18.140625" style="83" customWidth="1"/>
    <col min="14864" max="15105" width="9.140625" style="83"/>
    <col min="15106" max="15106" width="17.140625" style="83" customWidth="1"/>
    <col min="15107" max="15118" width="16.42578125" style="83" customWidth="1"/>
    <col min="15119" max="15119" width="18.140625" style="83" customWidth="1"/>
    <col min="15120" max="15361" width="9.140625" style="83"/>
    <col min="15362" max="15362" width="17.140625" style="83" customWidth="1"/>
    <col min="15363" max="15374" width="16.42578125" style="83" customWidth="1"/>
    <col min="15375" max="15375" width="18.140625" style="83" customWidth="1"/>
    <col min="15376" max="15617" width="9.140625" style="83"/>
    <col min="15618" max="15618" width="17.140625" style="83" customWidth="1"/>
    <col min="15619" max="15630" width="16.42578125" style="83" customWidth="1"/>
    <col min="15631" max="15631" width="18.140625" style="83" customWidth="1"/>
    <col min="15632" max="15873" width="9.140625" style="83"/>
    <col min="15874" max="15874" width="17.140625" style="83" customWidth="1"/>
    <col min="15875" max="15886" width="16.42578125" style="83" customWidth="1"/>
    <col min="15887" max="15887" width="18.140625" style="83" customWidth="1"/>
    <col min="15888" max="16129" width="9.140625" style="83"/>
    <col min="16130" max="16130" width="17.140625" style="83" customWidth="1"/>
    <col min="16131" max="16142" width="16.42578125" style="83" customWidth="1"/>
    <col min="16143" max="16143" width="18.140625" style="83" customWidth="1"/>
    <col min="16144" max="16384" width="9.140625" style="83"/>
  </cols>
  <sheetData>
    <row r="1" spans="1:15" ht="23.25">
      <c r="A1" s="131" t="s">
        <v>103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5" customFormat="1" ht="2.25" customHeight="1">
      <c r="A2" s="84"/>
      <c r="B2" s="84"/>
      <c r="C2" s="84">
        <v>2</v>
      </c>
      <c r="D2" s="84">
        <v>3</v>
      </c>
      <c r="E2" s="84">
        <v>4</v>
      </c>
      <c r="F2" s="84">
        <v>5</v>
      </c>
      <c r="G2" s="84">
        <v>6</v>
      </c>
      <c r="H2" s="84">
        <v>7</v>
      </c>
      <c r="I2" s="84">
        <v>8</v>
      </c>
      <c r="J2" s="84">
        <v>9</v>
      </c>
      <c r="K2" s="84">
        <v>10</v>
      </c>
      <c r="L2" s="84">
        <v>11</v>
      </c>
      <c r="M2" s="84">
        <v>12</v>
      </c>
      <c r="N2" s="84">
        <v>13</v>
      </c>
    </row>
    <row r="3" spans="1:15" ht="14.25">
      <c r="A3" s="132" t="s">
        <v>104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6" t="s">
        <v>86</v>
      </c>
      <c r="B4" s="87" t="s">
        <v>100</v>
      </c>
      <c r="C4" s="88" t="s">
        <v>87</v>
      </c>
      <c r="D4" s="88" t="s">
        <v>88</v>
      </c>
      <c r="E4" s="88" t="s">
        <v>89</v>
      </c>
      <c r="F4" s="88" t="s">
        <v>90</v>
      </c>
      <c r="G4" s="88" t="s">
        <v>91</v>
      </c>
      <c r="H4" s="88" t="s">
        <v>92</v>
      </c>
      <c r="I4" s="88" t="s">
        <v>93</v>
      </c>
      <c r="J4" s="88" t="s">
        <v>94</v>
      </c>
      <c r="K4" s="88" t="s">
        <v>95</v>
      </c>
      <c r="L4" s="88" t="s">
        <v>96</v>
      </c>
      <c r="M4" s="88" t="s">
        <v>97</v>
      </c>
      <c r="N4" s="89" t="s">
        <v>98</v>
      </c>
      <c r="O4" s="90"/>
    </row>
    <row r="5" spans="1:15" ht="18" customHeight="1">
      <c r="A5" s="100" t="s">
        <v>538</v>
      </c>
      <c r="B5" s="91" t="s">
        <v>539</v>
      </c>
      <c r="C5" s="91">
        <v>-0.63868613132225249</v>
      </c>
      <c r="D5" s="91">
        <v>-8.1088362068942992</v>
      </c>
      <c r="E5" s="91">
        <v>2.3543495610624632</v>
      </c>
      <c r="F5" s="92">
        <v>2.4411895250438187</v>
      </c>
      <c r="G5" s="91">
        <v>6.1643835616236764</v>
      </c>
      <c r="H5" s="91" t="s">
        <v>107</v>
      </c>
      <c r="I5" s="91" t="s">
        <v>107</v>
      </c>
      <c r="J5" s="91" t="s">
        <v>107</v>
      </c>
      <c r="K5" s="91" t="s">
        <v>107</v>
      </c>
      <c r="L5" s="91" t="s">
        <v>107</v>
      </c>
      <c r="M5" s="91">
        <v>10.671015843387499</v>
      </c>
      <c r="N5" s="93" t="s">
        <v>107</v>
      </c>
      <c r="O5" s="90"/>
    </row>
    <row r="6" spans="1:15" ht="18" customHeight="1">
      <c r="A6" s="101" t="s">
        <v>540</v>
      </c>
      <c r="B6" s="94" t="s">
        <v>541</v>
      </c>
      <c r="C6" s="94">
        <v>-2.227074235769555</v>
      </c>
      <c r="D6" s="94">
        <v>-1.0078997548404467</v>
      </c>
      <c r="E6" s="94">
        <v>-0.59101654844765372</v>
      </c>
      <c r="F6" s="95">
        <v>0.44982698960189804</v>
      </c>
      <c r="G6" s="94">
        <v>-3.8173652693822224</v>
      </c>
      <c r="H6" s="94" t="s">
        <v>107</v>
      </c>
      <c r="I6" s="94" t="s">
        <v>107</v>
      </c>
      <c r="J6" s="94" t="s">
        <v>107</v>
      </c>
      <c r="K6" s="94" t="s">
        <v>107</v>
      </c>
      <c r="L6" s="94" t="s">
        <v>107</v>
      </c>
      <c r="M6" s="94">
        <v>-4.027420736925313</v>
      </c>
      <c r="N6" s="96" t="s">
        <v>107</v>
      </c>
      <c r="O6" s="90"/>
    </row>
    <row r="7" spans="1:15" ht="18" customHeight="1">
      <c r="A7" s="102" t="s">
        <v>542</v>
      </c>
      <c r="B7" s="97" t="s">
        <v>543</v>
      </c>
      <c r="C7" s="97">
        <v>-1.7906884201971174</v>
      </c>
      <c r="D7" s="97">
        <v>0.87471783296368955</v>
      </c>
      <c r="E7" s="97">
        <v>-0.47016274863945773</v>
      </c>
      <c r="F7" s="98">
        <v>2.024780900544787</v>
      </c>
      <c r="G7" s="97">
        <v>-4.4472681067227455</v>
      </c>
      <c r="H7" s="97" t="s">
        <v>107</v>
      </c>
      <c r="I7" s="97" t="s">
        <v>107</v>
      </c>
      <c r="J7" s="97" t="s">
        <v>107</v>
      </c>
      <c r="K7" s="97" t="s">
        <v>107</v>
      </c>
      <c r="L7" s="97" t="s">
        <v>107</v>
      </c>
      <c r="M7" s="97">
        <v>-16.177096636906406</v>
      </c>
      <c r="N7" s="99" t="s">
        <v>107</v>
      </c>
      <c r="O7" s="90"/>
    </row>
    <row r="8" spans="1:15" ht="18" customHeight="1">
      <c r="A8" s="101" t="s">
        <v>544</v>
      </c>
      <c r="B8" s="94" t="s">
        <v>545</v>
      </c>
      <c r="C8" s="94">
        <v>-1.0560146924148528</v>
      </c>
      <c r="D8" s="94">
        <v>5.1890941072715524</v>
      </c>
      <c r="E8" s="94">
        <v>-1.6374269006197761</v>
      </c>
      <c r="F8" s="95">
        <v>-2.2097053726337856</v>
      </c>
      <c r="G8" s="94">
        <v>0.9677419354013006</v>
      </c>
      <c r="H8" s="94" t="s">
        <v>107</v>
      </c>
      <c r="I8" s="94" t="s">
        <v>107</v>
      </c>
      <c r="J8" s="94" t="s">
        <v>107</v>
      </c>
      <c r="K8" s="94" t="s">
        <v>107</v>
      </c>
      <c r="L8" s="94" t="s">
        <v>107</v>
      </c>
      <c r="M8" s="94">
        <v>-20.631578947289341</v>
      </c>
      <c r="N8" s="96" t="s">
        <v>107</v>
      </c>
      <c r="O8" s="90"/>
    </row>
    <row r="9" spans="1:15" ht="18" customHeight="1">
      <c r="A9" s="102" t="s">
        <v>546</v>
      </c>
      <c r="B9" s="97" t="s">
        <v>547</v>
      </c>
      <c r="C9" s="97">
        <v>0.89325591778857127</v>
      </c>
      <c r="D9" s="97">
        <v>4.4854155201073276</v>
      </c>
      <c r="E9" s="97">
        <v>0.75307173995418086</v>
      </c>
      <c r="F9" s="98">
        <v>-1.8256975542481291</v>
      </c>
      <c r="G9" s="97">
        <v>1.2451361866026911</v>
      </c>
      <c r="H9" s="97" t="s">
        <v>107</v>
      </c>
      <c r="I9" s="97" t="s">
        <v>107</v>
      </c>
      <c r="J9" s="97" t="s">
        <v>107</v>
      </c>
      <c r="K9" s="97" t="s">
        <v>107</v>
      </c>
      <c r="L9" s="97" t="s">
        <v>107</v>
      </c>
      <c r="M9" s="97">
        <v>-20.580357142880366</v>
      </c>
      <c r="N9" s="99" t="s">
        <v>107</v>
      </c>
      <c r="O9" s="90"/>
    </row>
    <row r="10" spans="1:15" ht="18" customHeight="1">
      <c r="A10" s="101" t="s">
        <v>548</v>
      </c>
      <c r="B10" s="94" t="s">
        <v>549</v>
      </c>
      <c r="C10" s="94">
        <v>-1.8233387358469244</v>
      </c>
      <c r="D10" s="94">
        <v>7.3566433566275125</v>
      </c>
      <c r="E10" s="94">
        <v>-4.3241279069278331</v>
      </c>
      <c r="F10" s="95">
        <v>-0.14810426539231258</v>
      </c>
      <c r="G10" s="94">
        <v>-3.5904255318082834</v>
      </c>
      <c r="H10" s="94" t="s">
        <v>107</v>
      </c>
      <c r="I10" s="94" t="s">
        <v>107</v>
      </c>
      <c r="J10" s="94" t="s">
        <v>107</v>
      </c>
      <c r="K10" s="94" t="s">
        <v>107</v>
      </c>
      <c r="L10" s="94" t="s">
        <v>107</v>
      </c>
      <c r="M10" s="94">
        <v>-8.583037074672129</v>
      </c>
      <c r="N10" s="96" t="s">
        <v>107</v>
      </c>
      <c r="O10" s="90"/>
    </row>
    <row r="11" spans="1:15" ht="18" customHeight="1">
      <c r="A11" s="102" t="s">
        <v>550</v>
      </c>
      <c r="B11" s="97" t="s">
        <v>551</v>
      </c>
      <c r="C11" s="97">
        <v>-5.4756380510326057</v>
      </c>
      <c r="D11" s="97">
        <v>-6.3545150501342018</v>
      </c>
      <c r="E11" s="97">
        <v>-6.2227506936238575</v>
      </c>
      <c r="F11" s="98">
        <v>-0.35445281341583978</v>
      </c>
      <c r="G11" s="97">
        <v>-11.581469648584742</v>
      </c>
      <c r="H11" s="97" t="s">
        <v>107</v>
      </c>
      <c r="I11" s="97" t="s">
        <v>107</v>
      </c>
      <c r="J11" s="97" t="s">
        <v>107</v>
      </c>
      <c r="K11" s="97" t="s">
        <v>107</v>
      </c>
      <c r="L11" s="97" t="s">
        <v>107</v>
      </c>
      <c r="M11" s="97">
        <v>-13.103448275975072</v>
      </c>
      <c r="N11" s="99" t="s">
        <v>107</v>
      </c>
      <c r="O11" s="90"/>
    </row>
    <row r="12" spans="1:15" ht="18" customHeight="1">
      <c r="A12" s="101" t="s">
        <v>552</v>
      </c>
      <c r="B12" s="94" t="s">
        <v>553</v>
      </c>
      <c r="C12" s="94">
        <v>-5.5334218680919705</v>
      </c>
      <c r="D12" s="94">
        <v>-3.6081116671372149</v>
      </c>
      <c r="E12" s="94">
        <v>-6.5696302124695238</v>
      </c>
      <c r="F12" s="95">
        <v>-7.3684210526632432</v>
      </c>
      <c r="G12" s="94">
        <v>-4.6118370483114735</v>
      </c>
      <c r="H12" s="94" t="s">
        <v>107</v>
      </c>
      <c r="I12" s="94" t="s">
        <v>107</v>
      </c>
      <c r="J12" s="94" t="s">
        <v>107</v>
      </c>
      <c r="K12" s="94" t="s">
        <v>107</v>
      </c>
      <c r="L12" s="94" t="s">
        <v>107</v>
      </c>
      <c r="M12" s="94">
        <v>-11.129848229314831</v>
      </c>
      <c r="N12" s="96" t="s">
        <v>107</v>
      </c>
      <c r="O12" s="90"/>
    </row>
    <row r="13" spans="1:15" ht="18" customHeight="1">
      <c r="A13" s="102" t="s">
        <v>554</v>
      </c>
      <c r="B13" s="97" t="s">
        <v>555</v>
      </c>
      <c r="C13" s="97">
        <v>-0.37144036318248475</v>
      </c>
      <c r="D13" s="97">
        <v>-3.048462740965463</v>
      </c>
      <c r="E13" s="97">
        <v>-1.8609950627267113</v>
      </c>
      <c r="F13" s="98">
        <v>-1.3052506674338327</v>
      </c>
      <c r="G13" s="97">
        <v>11.793103448144059</v>
      </c>
      <c r="H13" s="97" t="s">
        <v>107</v>
      </c>
      <c r="I13" s="97" t="s">
        <v>107</v>
      </c>
      <c r="J13" s="97" t="s">
        <v>107</v>
      </c>
      <c r="K13" s="97" t="s">
        <v>107</v>
      </c>
      <c r="L13" s="97" t="s">
        <v>107</v>
      </c>
      <c r="M13" s="97">
        <v>2.8888888889070374</v>
      </c>
      <c r="N13" s="99" t="s">
        <v>107</v>
      </c>
      <c r="O13" s="90"/>
    </row>
    <row r="14" spans="1:15" ht="18" customHeight="1">
      <c r="A14" s="101" t="s">
        <v>556</v>
      </c>
      <c r="B14" s="94" t="s">
        <v>557</v>
      </c>
      <c r="C14" s="94">
        <v>8.1001472754010031</v>
      </c>
      <c r="D14" s="94">
        <v>7.946428571384434</v>
      </c>
      <c r="E14" s="94">
        <v>4.6491969569566916</v>
      </c>
      <c r="F14" s="95">
        <v>0.71142730096227513</v>
      </c>
      <c r="G14" s="94">
        <v>26.016260162549408</v>
      </c>
      <c r="H14" s="94">
        <v>10.803618946258542</v>
      </c>
      <c r="I14" s="94">
        <v>-2.7045075125109563</v>
      </c>
      <c r="J14" s="94">
        <v>24.905660377709093</v>
      </c>
      <c r="K14" s="94">
        <v>19.196062346322673</v>
      </c>
      <c r="L14" s="94">
        <v>10.523560209395644</v>
      </c>
      <c r="M14" s="94">
        <v>12.820512820622509</v>
      </c>
      <c r="N14" s="96">
        <v>-1.1874775098995261</v>
      </c>
      <c r="O14" s="90"/>
    </row>
    <row r="15" spans="1:15" ht="18" customHeight="1">
      <c r="A15" s="102" t="s">
        <v>558</v>
      </c>
      <c r="B15" s="97" t="s">
        <v>559</v>
      </c>
      <c r="C15" s="97">
        <v>10.590440487342011</v>
      </c>
      <c r="D15" s="97">
        <v>4.1530054644809633</v>
      </c>
      <c r="E15" s="97">
        <v>6.9473684210610509</v>
      </c>
      <c r="F15" s="98">
        <v>11.060606060647071</v>
      </c>
      <c r="G15" s="97">
        <v>32.957292505974678</v>
      </c>
      <c r="H15" s="97">
        <v>9.0090090091164967</v>
      </c>
      <c r="I15" s="97">
        <v>-0.52700922265306316</v>
      </c>
      <c r="J15" s="97">
        <v>22.066549912531585</v>
      </c>
      <c r="K15" s="97">
        <v>18.334550767077996</v>
      </c>
      <c r="L15" s="97">
        <v>13.755020080343417</v>
      </c>
      <c r="M15" s="97">
        <v>25.869702719748378</v>
      </c>
      <c r="N15" s="99">
        <v>6.3898916967560115</v>
      </c>
      <c r="O15" s="90"/>
    </row>
    <row r="16" spans="1:15" ht="18" customHeight="1">
      <c r="A16" s="101" t="s">
        <v>560</v>
      </c>
      <c r="B16" s="94" t="s">
        <v>561</v>
      </c>
      <c r="C16" s="94">
        <v>8.9892294946113829</v>
      </c>
      <c r="D16" s="94">
        <v>2.09621069603807</v>
      </c>
      <c r="E16" s="94">
        <v>9.7910216718381839</v>
      </c>
      <c r="F16" s="95">
        <v>2.4646828974754786</v>
      </c>
      <c r="G16" s="94">
        <v>21.653300431811928</v>
      </c>
      <c r="H16" s="94">
        <v>2.2983114445887187</v>
      </c>
      <c r="I16" s="94">
        <v>0.16604400161632782</v>
      </c>
      <c r="J16" s="94">
        <v>-7.9559363524500659</v>
      </c>
      <c r="K16" s="94">
        <v>12.810601877371464</v>
      </c>
      <c r="L16" s="94">
        <v>9.2951541849930699</v>
      </c>
      <c r="M16" s="94">
        <v>15.280777537835988</v>
      </c>
      <c r="N16" s="96">
        <v>2.0926243567216396</v>
      </c>
      <c r="O16" s="90"/>
    </row>
    <row r="17" spans="1:15" ht="18" customHeight="1">
      <c r="A17" s="102" t="s">
        <v>562</v>
      </c>
      <c r="B17" s="97" t="s">
        <v>563</v>
      </c>
      <c r="C17" s="97">
        <v>4.9046321525930026</v>
      </c>
      <c r="D17" s="97">
        <v>-6.5343258891309652</v>
      </c>
      <c r="E17" s="97">
        <v>3.9176090468259206</v>
      </c>
      <c r="F17" s="98">
        <v>5.0772626931699261</v>
      </c>
      <c r="G17" s="97">
        <v>19.569892473196827</v>
      </c>
      <c r="H17" s="97">
        <v>2.1133525455959479</v>
      </c>
      <c r="I17" s="97">
        <v>1.5099519560498376</v>
      </c>
      <c r="J17" s="97">
        <v>29.607250755049442</v>
      </c>
      <c r="K17" s="97">
        <v>13.489332415611145</v>
      </c>
      <c r="L17" s="97">
        <v>3.9791567977258246</v>
      </c>
      <c r="M17" s="97">
        <v>3.9502164502204673</v>
      </c>
      <c r="N17" s="99">
        <v>-4.2971595047382021</v>
      </c>
      <c r="O17" s="90"/>
    </row>
    <row r="18" spans="1:15" ht="18" customHeight="1">
      <c r="A18" s="101" t="s">
        <v>564</v>
      </c>
      <c r="B18" s="94" t="s">
        <v>565</v>
      </c>
      <c r="C18" s="94">
        <v>4.7881355932180236</v>
      </c>
      <c r="D18" s="94">
        <v>-7.4501573976739071</v>
      </c>
      <c r="E18" s="94">
        <v>3.1889763779756386</v>
      </c>
      <c r="F18" s="95">
        <v>2.7285129604224245</v>
      </c>
      <c r="G18" s="94">
        <v>18.18181818193565</v>
      </c>
      <c r="H18" s="94">
        <v>6.6574839301557054</v>
      </c>
      <c r="I18" s="94">
        <v>0.26490066224744702</v>
      </c>
      <c r="J18" s="94">
        <v>57.819225251246344</v>
      </c>
      <c r="K18" s="94">
        <v>13.33333333329052</v>
      </c>
      <c r="L18" s="94">
        <v>2.7360988525849006</v>
      </c>
      <c r="M18" s="94">
        <v>0.75376884425537583</v>
      </c>
      <c r="N18" s="96">
        <v>-7.2955548014825951</v>
      </c>
      <c r="O18" s="90"/>
    </row>
    <row r="19" spans="1:15" ht="18" customHeight="1">
      <c r="A19" s="102" t="s">
        <v>566</v>
      </c>
      <c r="B19" s="97" t="s">
        <v>567</v>
      </c>
      <c r="C19" s="97">
        <v>4.7890535917871402</v>
      </c>
      <c r="D19" s="97">
        <v>-8.0547512503168726</v>
      </c>
      <c r="E19" s="97">
        <v>2.2559041240783673</v>
      </c>
      <c r="F19" s="98">
        <v>9.0349075975263418</v>
      </c>
      <c r="G19" s="97">
        <v>11.612576064986024</v>
      </c>
      <c r="H19" s="97">
        <v>9.1701054562461692</v>
      </c>
      <c r="I19" s="97">
        <v>1.5748031496642723</v>
      </c>
      <c r="J19" s="97">
        <v>71.675531914883067</v>
      </c>
      <c r="K19" s="97">
        <v>16.397454723502626</v>
      </c>
      <c r="L19" s="97">
        <v>2.7005239822894822</v>
      </c>
      <c r="M19" s="97">
        <v>0.18735362996344929</v>
      </c>
      <c r="N19" s="99">
        <v>-6.4180107526287333</v>
      </c>
      <c r="O19" s="90"/>
    </row>
    <row r="20" spans="1:15" ht="18" customHeight="1">
      <c r="A20" s="101" t="s">
        <v>568</v>
      </c>
      <c r="B20" s="94" t="s">
        <v>569</v>
      </c>
      <c r="C20" s="94">
        <v>5.7575757575913489</v>
      </c>
      <c r="D20" s="94">
        <v>-8.9085545722796926</v>
      </c>
      <c r="E20" s="94">
        <v>7.3843762145564762</v>
      </c>
      <c r="F20" s="95">
        <v>2.6470588235367298</v>
      </c>
      <c r="G20" s="94">
        <v>8.8729016787120649</v>
      </c>
      <c r="H20" s="94">
        <v>4.8918156161392723</v>
      </c>
      <c r="I20" s="94">
        <v>0.54090601760459212</v>
      </c>
      <c r="J20" s="94">
        <v>43.356643356770739</v>
      </c>
      <c r="K20" s="94">
        <v>14.918132201383649</v>
      </c>
      <c r="L20" s="94">
        <v>3.5990888382230635</v>
      </c>
      <c r="M20" s="94">
        <v>0.52056220712164425</v>
      </c>
      <c r="N20" s="96">
        <v>-3.1202435311183829</v>
      </c>
      <c r="O20" s="90"/>
    </row>
    <row r="21" spans="1:15" ht="18" customHeight="1">
      <c r="A21" s="102" t="s">
        <v>570</v>
      </c>
      <c r="B21" s="97" t="s">
        <v>571</v>
      </c>
      <c r="C21" s="97">
        <v>5.014152850808129</v>
      </c>
      <c r="D21" s="97">
        <v>-10.175736961485571</v>
      </c>
      <c r="E21" s="97">
        <v>7.0583746661436741</v>
      </c>
      <c r="F21" s="98">
        <v>0.7968127490245891</v>
      </c>
      <c r="G21" s="97">
        <v>7.7948717947937451</v>
      </c>
      <c r="H21" s="97">
        <v>3.0133448127893425</v>
      </c>
      <c r="I21" s="97">
        <v>2.6860413915028802</v>
      </c>
      <c r="J21" s="97">
        <v>30.090909090887898</v>
      </c>
      <c r="K21" s="97">
        <v>15.686274509806708</v>
      </c>
      <c r="L21" s="97">
        <v>6.2285223368286902</v>
      </c>
      <c r="M21" s="97">
        <v>8.6284289276795878</v>
      </c>
      <c r="N21" s="99">
        <v>7.9428989751234802</v>
      </c>
      <c r="O21" s="90"/>
    </row>
    <row r="22" spans="1:15" ht="18" customHeight="1">
      <c r="A22" s="101" t="s">
        <v>572</v>
      </c>
      <c r="B22" s="94" t="s">
        <v>573</v>
      </c>
      <c r="C22" s="94">
        <v>7.6895175915890013</v>
      </c>
      <c r="D22" s="94">
        <v>-5.0100200400973627</v>
      </c>
      <c r="E22" s="94">
        <v>8.1006549465106659</v>
      </c>
      <c r="F22" s="95">
        <v>2.4482109228068483</v>
      </c>
      <c r="G22" s="94">
        <v>13.448432530637167</v>
      </c>
      <c r="H22" s="94">
        <v>3.4859302814218784</v>
      </c>
      <c r="I22" s="94">
        <v>0.24479804157095941</v>
      </c>
      <c r="J22" s="94">
        <v>20.991479473299957</v>
      </c>
      <c r="K22" s="94">
        <v>20.395290159741197</v>
      </c>
      <c r="L22" s="94">
        <v>8.9481946624755171</v>
      </c>
      <c r="M22" s="94">
        <v>11.968209443657795</v>
      </c>
      <c r="N22" s="96">
        <v>8.9766606822009987</v>
      </c>
      <c r="O22" s="90"/>
    </row>
    <row r="23" spans="1:15" ht="18" customHeight="1">
      <c r="A23" s="102" t="s">
        <v>574</v>
      </c>
      <c r="B23" s="97" t="s">
        <v>575</v>
      </c>
      <c r="C23" s="97">
        <v>9.2099877200190186</v>
      </c>
      <c r="D23" s="97">
        <v>5.310880829011988</v>
      </c>
      <c r="E23" s="97">
        <v>6.3336952587283335</v>
      </c>
      <c r="F23" s="98">
        <v>6.058125255852076</v>
      </c>
      <c r="G23" s="97">
        <v>18.502202643099118</v>
      </c>
      <c r="H23" s="97">
        <v>5.9641255606213583</v>
      </c>
      <c r="I23" s="97">
        <v>6.1869535978490431</v>
      </c>
      <c r="J23" s="97">
        <v>23.008130081257793</v>
      </c>
      <c r="K23" s="97">
        <v>22.374670184632283</v>
      </c>
      <c r="L23" s="97">
        <v>12.576956904184122</v>
      </c>
      <c r="M23" s="97">
        <v>21.284308648463579</v>
      </c>
      <c r="N23" s="99">
        <v>7.1484681853227983</v>
      </c>
      <c r="O23" s="90"/>
    </row>
    <row r="24" spans="1:15" ht="18" customHeight="1">
      <c r="A24" s="101" t="s">
        <v>576</v>
      </c>
      <c r="B24" s="94" t="s">
        <v>577</v>
      </c>
      <c r="C24" s="94">
        <v>10.396611474810813</v>
      </c>
      <c r="D24" s="94">
        <v>5.0804670243342898</v>
      </c>
      <c r="E24" s="94">
        <v>6.8781183179581706</v>
      </c>
      <c r="F24" s="95">
        <v>13.99868247695486</v>
      </c>
      <c r="G24" s="94">
        <v>15.318744053329315</v>
      </c>
      <c r="H24" s="94">
        <v>9.7785206853845175</v>
      </c>
      <c r="I24" s="94">
        <v>8.7907375643079035</v>
      </c>
      <c r="J24" s="94">
        <v>27.463312368956938</v>
      </c>
      <c r="K24" s="94">
        <v>25.376647834271626</v>
      </c>
      <c r="L24" s="94">
        <v>14.880711686167803</v>
      </c>
      <c r="M24" s="94">
        <v>25.160697887976369</v>
      </c>
      <c r="N24" s="96">
        <v>11.698880976579007</v>
      </c>
      <c r="O24" s="90"/>
    </row>
    <row r="25" spans="1:15" ht="18" customHeight="1">
      <c r="A25" s="102" t="s">
        <v>578</v>
      </c>
      <c r="B25" s="97" t="s">
        <v>579</v>
      </c>
      <c r="C25" s="97">
        <v>9.3971034018043742</v>
      </c>
      <c r="D25" s="97">
        <v>4.792043399648227</v>
      </c>
      <c r="E25" s="97">
        <v>6.1224489796763981</v>
      </c>
      <c r="F25" s="98">
        <v>10.793067226866482</v>
      </c>
      <c r="G25" s="97">
        <v>13.295955146171723</v>
      </c>
      <c r="H25" s="97">
        <v>10.876623376649274</v>
      </c>
      <c r="I25" s="97">
        <v>6.6748066748227863</v>
      </c>
      <c r="J25" s="97">
        <v>36.683738796300979</v>
      </c>
      <c r="K25" s="97">
        <v>20.957038071952105</v>
      </c>
      <c r="L25" s="97">
        <v>13.220461095135438</v>
      </c>
      <c r="M25" s="97">
        <v>21.377870563662427</v>
      </c>
      <c r="N25" s="99">
        <v>12.784184513989484</v>
      </c>
      <c r="O25" s="90"/>
    </row>
    <row r="26" spans="1:15" ht="18" customHeight="1">
      <c r="A26" s="101" t="s">
        <v>580</v>
      </c>
      <c r="B26" s="94" t="s">
        <v>581</v>
      </c>
      <c r="C26" s="94">
        <v>11.019490254834441</v>
      </c>
      <c r="D26" s="94">
        <v>5.9963099631032302</v>
      </c>
      <c r="E26" s="94">
        <v>6.3648740640422918</v>
      </c>
      <c r="F26" s="95">
        <v>15.052103434954489</v>
      </c>
      <c r="G26" s="94">
        <v>19.79553903352036</v>
      </c>
      <c r="H26" s="94">
        <v>13.711383834035296</v>
      </c>
      <c r="I26" s="94">
        <v>11.272957568057373</v>
      </c>
      <c r="J26" s="94">
        <v>28.552544613378707</v>
      </c>
      <c r="K26" s="94">
        <v>23.285899094492102</v>
      </c>
      <c r="L26" s="94">
        <v>15.039062500027111</v>
      </c>
      <c r="M26" s="94">
        <v>23.484201537080285</v>
      </c>
      <c r="N26" s="96">
        <v>13.013196480960843</v>
      </c>
      <c r="O26" s="90"/>
    </row>
    <row r="27" spans="1:15" ht="18" customHeight="1">
      <c r="A27" s="102" t="s">
        <v>582</v>
      </c>
      <c r="B27" s="97" t="s">
        <v>583</v>
      </c>
      <c r="C27" s="97">
        <v>10.080223229827512</v>
      </c>
      <c r="D27" s="97">
        <v>13.093093093035989</v>
      </c>
      <c r="E27" s="97">
        <v>5.8019339779346257</v>
      </c>
      <c r="F27" s="98">
        <v>6.5876914186038693</v>
      </c>
      <c r="G27" s="97">
        <v>16.212871287130646</v>
      </c>
      <c r="H27" s="97">
        <v>11.343738104264123</v>
      </c>
      <c r="I27" s="97">
        <v>9.6570752857721764</v>
      </c>
      <c r="J27" s="97">
        <v>33.552631578953871</v>
      </c>
      <c r="K27" s="97">
        <v>18.400300413039371</v>
      </c>
      <c r="L27" s="97">
        <v>12.178810278101126</v>
      </c>
      <c r="M27" s="97">
        <v>16.434336023484853</v>
      </c>
      <c r="N27" s="99">
        <v>9.593199757155336</v>
      </c>
      <c r="O27" s="90"/>
    </row>
    <row r="28" spans="1:15" ht="18" customHeight="1">
      <c r="A28" s="101" t="s">
        <v>584</v>
      </c>
      <c r="B28" s="94" t="s">
        <v>585</v>
      </c>
      <c r="C28" s="94">
        <v>6.7426108374205596</v>
      </c>
      <c r="D28" s="94">
        <v>8.829450675867335</v>
      </c>
      <c r="E28" s="94">
        <v>4.4471153845708988</v>
      </c>
      <c r="F28" s="95">
        <v>-2.8916804929679629</v>
      </c>
      <c r="G28" s="94">
        <v>10.533757511510288</v>
      </c>
      <c r="H28" s="94">
        <v>14.824304538767596</v>
      </c>
      <c r="I28" s="94">
        <v>12.209080503619706</v>
      </c>
      <c r="J28" s="94">
        <v>36.76814988300152</v>
      </c>
      <c r="K28" s="94">
        <v>8.2587352007058143</v>
      </c>
      <c r="L28" s="94">
        <v>3.7225580655620316</v>
      </c>
      <c r="M28" s="94">
        <v>-1.7543859649170268</v>
      </c>
      <c r="N28" s="96">
        <v>1.9573473561032673</v>
      </c>
      <c r="O28" s="90"/>
    </row>
    <row r="29" spans="1:15" ht="18" customHeight="1">
      <c r="A29" s="102" t="s">
        <v>586</v>
      </c>
      <c r="B29" s="97" t="s">
        <v>587</v>
      </c>
      <c r="C29" s="97">
        <v>4.5239702903483003</v>
      </c>
      <c r="D29" s="97">
        <v>3.1911807368779188</v>
      </c>
      <c r="E29" s="97">
        <v>6.5279999999177329</v>
      </c>
      <c r="F29" s="98">
        <v>-7.4471653807676619</v>
      </c>
      <c r="G29" s="97">
        <v>-1.6291698991691028</v>
      </c>
      <c r="H29" s="97">
        <v>11.946408634171735</v>
      </c>
      <c r="I29" s="97">
        <v>9.6186681844510513</v>
      </c>
      <c r="J29" s="97">
        <v>18.303341902234859</v>
      </c>
      <c r="K29" s="97">
        <v>8.4994753410263524</v>
      </c>
      <c r="L29" s="97">
        <v>2.4787775891262021</v>
      </c>
      <c r="M29" s="97">
        <v>1.2102351314406734</v>
      </c>
      <c r="N29" s="99">
        <v>-11.385014596219245</v>
      </c>
      <c r="O29" s="90"/>
    </row>
    <row r="30" spans="1:15" ht="18" customHeight="1">
      <c r="A30" s="101" t="s">
        <v>588</v>
      </c>
      <c r="B30" s="94" t="s">
        <v>589</v>
      </c>
      <c r="C30" s="94">
        <v>4.7845373891063359</v>
      </c>
      <c r="D30" s="94">
        <v>-1.9915029207995816</v>
      </c>
      <c r="E30" s="94">
        <v>8.3517176174251251</v>
      </c>
      <c r="F30" s="95">
        <v>-5.0691244239651212</v>
      </c>
      <c r="G30" s="94">
        <v>-1.6329428470647223</v>
      </c>
      <c r="H30" s="94">
        <v>12.752136752164622</v>
      </c>
      <c r="I30" s="94">
        <v>8.6268871315283935</v>
      </c>
      <c r="J30" s="94">
        <v>9.3185550081546609</v>
      </c>
      <c r="K30" s="94">
        <v>9.4830320330110638</v>
      </c>
      <c r="L30" s="94">
        <v>4.8635080011858234</v>
      </c>
      <c r="M30" s="94">
        <v>7.2778827977109994</v>
      </c>
      <c r="N30" s="96">
        <v>-8.1717451524228153</v>
      </c>
      <c r="O30" s="90"/>
    </row>
    <row r="31" spans="1:15" ht="18" customHeight="1">
      <c r="A31" s="102" t="s">
        <v>590</v>
      </c>
      <c r="B31" s="97" t="s">
        <v>591</v>
      </c>
      <c r="C31" s="97">
        <v>7.9896163830788458</v>
      </c>
      <c r="D31" s="97">
        <v>1.4799154333856368</v>
      </c>
      <c r="E31" s="97">
        <v>9.9827387801966427</v>
      </c>
      <c r="F31" s="98">
        <v>2.8801562118218715</v>
      </c>
      <c r="G31" s="97">
        <v>8.50655580425137</v>
      </c>
      <c r="H31" s="97">
        <v>10.678992668180198</v>
      </c>
      <c r="I31" s="97">
        <v>10.370622237372462</v>
      </c>
      <c r="J31" s="97">
        <v>6.5410958903657557</v>
      </c>
      <c r="K31" s="97">
        <v>7.4153107495806614</v>
      </c>
      <c r="L31" s="97">
        <v>12.60736196313812</v>
      </c>
      <c r="M31" s="97">
        <v>25.210084033616042</v>
      </c>
      <c r="N31" s="99">
        <v>-0.77363896845699109</v>
      </c>
      <c r="O31" s="90"/>
    </row>
    <row r="32" spans="1:15" ht="18" customHeight="1">
      <c r="A32" s="101" t="s">
        <v>592</v>
      </c>
      <c r="B32" s="94" t="s">
        <v>593</v>
      </c>
      <c r="C32" s="94">
        <v>11.854005167934867</v>
      </c>
      <c r="D32" s="94">
        <v>5.3696935619829356</v>
      </c>
      <c r="E32" s="94">
        <v>10.603784920429193</v>
      </c>
      <c r="F32" s="95">
        <v>11.45342515406389</v>
      </c>
      <c r="G32" s="94">
        <v>21.766561514173667</v>
      </c>
      <c r="H32" s="94">
        <v>12.79920212768506</v>
      </c>
      <c r="I32" s="94">
        <v>8.4112149532373781</v>
      </c>
      <c r="J32" s="94">
        <v>25.814863103041507</v>
      </c>
      <c r="K32" s="94">
        <v>6.1250805931635455</v>
      </c>
      <c r="L32" s="94">
        <v>14.744864148421444</v>
      </c>
      <c r="M32" s="94">
        <v>19.952169456766477</v>
      </c>
      <c r="N32" s="96">
        <v>16.142020497843856</v>
      </c>
      <c r="O32" s="90"/>
    </row>
    <row r="33" spans="1:15" ht="18" customHeight="1">
      <c r="A33" s="102" t="s">
        <v>594</v>
      </c>
      <c r="B33" s="97" t="s">
        <v>595</v>
      </c>
      <c r="C33" s="97">
        <v>10.825521620818357</v>
      </c>
      <c r="D33" s="97">
        <v>7.2338119750348984</v>
      </c>
      <c r="E33" s="97">
        <v>9.5404304828536226</v>
      </c>
      <c r="F33" s="98">
        <v>10.365505425503919</v>
      </c>
      <c r="G33" s="97">
        <v>16.383976903665797</v>
      </c>
      <c r="H33" s="97">
        <v>10.703456640332231</v>
      </c>
      <c r="I33" s="97">
        <v>9.0006618133910763</v>
      </c>
      <c r="J33" s="97">
        <v>23.920390537038607</v>
      </c>
      <c r="K33" s="97">
        <v>8.951332560806847</v>
      </c>
      <c r="L33" s="97">
        <v>9.7845601436481466</v>
      </c>
      <c r="M33" s="97">
        <v>7.1365638766674344</v>
      </c>
      <c r="N33" s="99">
        <v>16.561085972923628</v>
      </c>
      <c r="O33" s="90"/>
    </row>
    <row r="34" spans="1:15" ht="18" customHeight="1">
      <c r="A34" s="101" t="s">
        <v>596</v>
      </c>
      <c r="B34" s="94" t="s">
        <v>597</v>
      </c>
      <c r="C34" s="94">
        <v>10.176282051284424</v>
      </c>
      <c r="D34" s="94">
        <v>7.0312500000244471</v>
      </c>
      <c r="E34" s="94">
        <v>6.9578864766240311</v>
      </c>
      <c r="F34" s="95">
        <v>10.249110320274513</v>
      </c>
      <c r="G34" s="94">
        <v>17.329796640176998</v>
      </c>
      <c r="H34" s="94">
        <v>12.240783410111543</v>
      </c>
      <c r="I34" s="94">
        <v>18.977202710965678</v>
      </c>
      <c r="J34" s="94">
        <v>23.497267759534623</v>
      </c>
      <c r="K34" s="94">
        <v>11.422895455617056</v>
      </c>
      <c r="L34" s="94">
        <v>12.339961863271576</v>
      </c>
      <c r="M34" s="94">
        <v>15.967561521262507</v>
      </c>
      <c r="N34" s="96">
        <v>14.438348252956622</v>
      </c>
      <c r="O34" s="90"/>
    </row>
    <row r="35" spans="1:15" ht="18" customHeight="1">
      <c r="A35" s="102" t="s">
        <v>598</v>
      </c>
      <c r="B35" s="97" t="s">
        <v>599</v>
      </c>
      <c r="C35" s="97">
        <v>7.6812012705981259</v>
      </c>
      <c r="D35" s="97">
        <v>4.5891141941914571</v>
      </c>
      <c r="E35" s="97">
        <v>4.6713742530851476</v>
      </c>
      <c r="F35" s="98">
        <v>7.2845528455326436</v>
      </c>
      <c r="G35" s="97">
        <v>17.422279792763227</v>
      </c>
      <c r="H35" s="97">
        <v>9.6374889478908266</v>
      </c>
      <c r="I35" s="97">
        <v>8.5967432950487819</v>
      </c>
      <c r="J35" s="97">
        <v>5.9412780656386222</v>
      </c>
      <c r="K35" s="97">
        <v>8.353584447174045</v>
      </c>
      <c r="L35" s="97">
        <v>8.2298585041728813</v>
      </c>
      <c r="M35" s="97">
        <v>8.4876103673994674</v>
      </c>
      <c r="N35" s="99">
        <v>12.574850299400332</v>
      </c>
      <c r="O35" s="90"/>
    </row>
    <row r="36" spans="1:15" ht="18" customHeight="1">
      <c r="A36" s="101" t="s">
        <v>600</v>
      </c>
      <c r="B36" s="94" t="s">
        <v>601</v>
      </c>
      <c r="C36" s="94">
        <v>6.6848567530205738</v>
      </c>
      <c r="D36" s="94">
        <v>0.35371399701547013</v>
      </c>
      <c r="E36" s="94">
        <v>3.2926181624667095</v>
      </c>
      <c r="F36" s="95">
        <v>4.8382923674002765</v>
      </c>
      <c r="G36" s="94">
        <v>18.666666666710242</v>
      </c>
      <c r="H36" s="94">
        <v>11.17502054235684</v>
      </c>
      <c r="I36" s="94">
        <v>7.2252580449353454</v>
      </c>
      <c r="J36" s="94">
        <v>25.48484848482595</v>
      </c>
      <c r="K36" s="94">
        <v>2.7918106886528848</v>
      </c>
      <c r="L36" s="94">
        <v>8.6672117743304753</v>
      </c>
      <c r="M36" s="94">
        <v>11.979166666645668</v>
      </c>
      <c r="N36" s="96">
        <v>9.3685300206633784</v>
      </c>
      <c r="O36" s="90"/>
    </row>
    <row r="37" spans="1:15" ht="18" customHeight="1">
      <c r="A37" s="102" t="s">
        <v>602</v>
      </c>
      <c r="B37" s="97" t="s">
        <v>603</v>
      </c>
      <c r="C37" s="97">
        <v>5.769696969671001</v>
      </c>
      <c r="D37" s="97">
        <v>-9.7323600982179848E-2</v>
      </c>
      <c r="E37" s="97">
        <v>4.1330398630364362</v>
      </c>
      <c r="F37" s="98">
        <v>6.455777923972672E-2</v>
      </c>
      <c r="G37" s="97">
        <v>14.217533283083128</v>
      </c>
      <c r="H37" s="97">
        <v>8.3397485244938174</v>
      </c>
      <c r="I37" s="97">
        <v>1.8643190057446635</v>
      </c>
      <c r="J37" s="97">
        <v>24.726704841249571</v>
      </c>
      <c r="K37" s="97">
        <v>1.8052150657550836</v>
      </c>
      <c r="L37" s="97">
        <v>3.4432589718477624</v>
      </c>
      <c r="M37" s="97">
        <v>-0.98866650589232163</v>
      </c>
      <c r="N37" s="99">
        <v>6.0560181680661351</v>
      </c>
      <c r="O37" s="90"/>
    </row>
    <row r="38" spans="1:15" ht="18" customHeight="1">
      <c r="A38" s="101" t="s">
        <v>604</v>
      </c>
      <c r="B38" s="94" t="s">
        <v>605</v>
      </c>
      <c r="C38" s="94">
        <v>9.1713596138724327</v>
      </c>
      <c r="D38" s="94">
        <v>3.6224489796432779</v>
      </c>
      <c r="E38" s="94">
        <v>9.3149974053005735</v>
      </c>
      <c r="F38" s="95">
        <v>0.36374658986904063</v>
      </c>
      <c r="G38" s="94">
        <v>14.947600661900328</v>
      </c>
      <c r="H38" s="94">
        <v>10.40322580645714</v>
      </c>
      <c r="I38" s="94">
        <v>3.4399117970993931</v>
      </c>
      <c r="J38" s="94">
        <v>31.496576459060719</v>
      </c>
      <c r="K38" s="94">
        <v>7.5133165124248613</v>
      </c>
      <c r="L38" s="94">
        <v>6.1632870864464229</v>
      </c>
      <c r="M38" s="94">
        <v>-0.3675505381863009</v>
      </c>
      <c r="N38" s="96">
        <v>13.297872340432381</v>
      </c>
      <c r="O38" s="90"/>
    </row>
    <row r="39" spans="1:15" ht="18" customHeight="1">
      <c r="A39" s="102" t="s">
        <v>606</v>
      </c>
      <c r="B39" s="97" t="s">
        <v>607</v>
      </c>
      <c r="C39" s="97">
        <v>8.6700767263983671</v>
      </c>
      <c r="D39" s="97">
        <v>7.9556898287670208</v>
      </c>
      <c r="E39" s="97">
        <v>8.303341902360927</v>
      </c>
      <c r="F39" s="98">
        <v>4.4916090819441479</v>
      </c>
      <c r="G39" s="97">
        <v>13.143454402906386</v>
      </c>
      <c r="H39" s="97">
        <v>11.924119241164899</v>
      </c>
      <c r="I39" s="97">
        <v>5.5209513023740886</v>
      </c>
      <c r="J39" s="97">
        <v>3.6223134508295285</v>
      </c>
      <c r="K39" s="97">
        <v>7.8892912571080442</v>
      </c>
      <c r="L39" s="97">
        <v>10.785051417100778</v>
      </c>
      <c r="M39" s="97">
        <v>15.520195838447993</v>
      </c>
      <c r="N39" s="99">
        <v>4.7799337435419531</v>
      </c>
      <c r="O39" s="90"/>
    </row>
    <row r="40" spans="1:15" ht="18" customHeight="1">
      <c r="A40" s="101" t="s">
        <v>608</v>
      </c>
      <c r="B40" s="94" t="s">
        <v>609</v>
      </c>
      <c r="C40" s="94">
        <v>7.5636030254653042</v>
      </c>
      <c r="D40" s="94">
        <v>8.9381393083197693</v>
      </c>
      <c r="E40" s="94">
        <v>7.7970878346638184</v>
      </c>
      <c r="F40" s="95">
        <v>4.8172043010552779</v>
      </c>
      <c r="G40" s="94">
        <v>9.1268968550792593</v>
      </c>
      <c r="H40" s="94">
        <v>8.5741354808108525</v>
      </c>
      <c r="I40" s="94">
        <v>7.6004067107050766</v>
      </c>
      <c r="J40" s="94">
        <v>-5.8430717863130255</v>
      </c>
      <c r="K40" s="94">
        <v>11.843257443102328</v>
      </c>
      <c r="L40" s="94">
        <v>7.079231129892638</v>
      </c>
      <c r="M40" s="94">
        <v>6.283487579108793</v>
      </c>
      <c r="N40" s="96">
        <v>6.6381156316998702</v>
      </c>
      <c r="O40" s="90"/>
    </row>
    <row r="41" spans="1:15" ht="18" customHeight="1">
      <c r="A41" s="102" t="s">
        <v>610</v>
      </c>
      <c r="B41" s="97" t="s">
        <v>611</v>
      </c>
      <c r="C41" s="97">
        <v>3.0213706705854992</v>
      </c>
      <c r="D41" s="97">
        <v>4.9729197439796424</v>
      </c>
      <c r="E41" s="97">
        <v>2.3736055077638873E-2</v>
      </c>
      <c r="F41" s="98">
        <v>5.6478405315619984</v>
      </c>
      <c r="G41" s="97">
        <v>3.2869481765582353</v>
      </c>
      <c r="H41" s="97">
        <v>9.2524957389777498</v>
      </c>
      <c r="I41" s="97">
        <v>6.5444468130694933</v>
      </c>
      <c r="J41" s="97">
        <v>3.9920654599302274</v>
      </c>
      <c r="K41" s="97">
        <v>10.717079530634766</v>
      </c>
      <c r="L41" s="97">
        <v>5.1520482533329082</v>
      </c>
      <c r="M41" s="97">
        <v>8.5111989459783377</v>
      </c>
      <c r="N41" s="99">
        <v>7.8082530269503181</v>
      </c>
      <c r="O41" s="90"/>
    </row>
    <row r="42" spans="1:15" ht="18" customHeight="1">
      <c r="A42" s="101" t="s">
        <v>612</v>
      </c>
      <c r="B42" s="94" t="s">
        <v>613</v>
      </c>
      <c r="C42" s="94">
        <v>4.589315132971894</v>
      </c>
      <c r="D42" s="94">
        <v>7.5326492537370671</v>
      </c>
      <c r="E42" s="94">
        <v>2.5634939472961582</v>
      </c>
      <c r="F42" s="95">
        <v>1.7949929144686738</v>
      </c>
      <c r="G42" s="94">
        <v>7.0438799076237846</v>
      </c>
      <c r="H42" s="94">
        <v>9.1349328637271743</v>
      </c>
      <c r="I42" s="94">
        <v>-0.9122618728052867</v>
      </c>
      <c r="J42" s="94">
        <v>5.5931018410737776</v>
      </c>
      <c r="K42" s="94">
        <v>8.8707743946701214</v>
      </c>
      <c r="L42" s="94">
        <v>1.2451890423353262</v>
      </c>
      <c r="M42" s="94">
        <v>-5.4672600127187216</v>
      </c>
      <c r="N42" s="96">
        <v>6.0523938572429437</v>
      </c>
      <c r="O42" s="90"/>
    </row>
    <row r="43" spans="1:15" ht="18" customHeight="1">
      <c r="A43" s="102" t="s">
        <v>614</v>
      </c>
      <c r="B43" s="97" t="s">
        <v>615</v>
      </c>
      <c r="C43" s="97">
        <v>5.0500745791680179</v>
      </c>
      <c r="D43" s="97">
        <v>6.3939190699768167</v>
      </c>
      <c r="E43" s="97">
        <v>3.0501089324791231</v>
      </c>
      <c r="F43" s="98">
        <v>3.3442757488597818</v>
      </c>
      <c r="G43" s="97">
        <v>4.5143087464640796</v>
      </c>
      <c r="H43" s="97">
        <v>11.932809773121477</v>
      </c>
      <c r="I43" s="97">
        <v>1.204819277112712</v>
      </c>
      <c r="J43" s="97">
        <v>10.749113475195561</v>
      </c>
      <c r="K43" s="97">
        <v>11.117635545092707</v>
      </c>
      <c r="L43" s="97">
        <v>4.5315236427283967</v>
      </c>
      <c r="M43" s="97">
        <v>2.8185151237412498</v>
      </c>
      <c r="N43" s="99">
        <v>6.9834895135758357</v>
      </c>
      <c r="O43" s="90"/>
    </row>
    <row r="44" spans="1:15" ht="18" customHeight="1">
      <c r="A44" s="101" t="s">
        <v>616</v>
      </c>
      <c r="B44" s="94" t="s">
        <v>617</v>
      </c>
      <c r="C44" s="94">
        <v>5.0071530758096783</v>
      </c>
      <c r="D44" s="94">
        <v>6.4493433395696131</v>
      </c>
      <c r="E44" s="94">
        <v>4.3426672994757665</v>
      </c>
      <c r="F44" s="95">
        <v>-1.114922813053465</v>
      </c>
      <c r="G44" s="94">
        <v>5.5284552845761281</v>
      </c>
      <c r="H44" s="94">
        <v>10.697570759901765</v>
      </c>
      <c r="I44" s="94">
        <v>-4.9819927971381128</v>
      </c>
      <c r="J44" s="94">
        <v>-1.6928946113422882</v>
      </c>
      <c r="K44" s="94">
        <v>9.3499764484138659</v>
      </c>
      <c r="L44" s="94">
        <v>1.5535372848886064</v>
      </c>
      <c r="M44" s="94">
        <v>-5.4152501214173139</v>
      </c>
      <c r="N44" s="96">
        <v>3.7130414851767712</v>
      </c>
      <c r="O44" s="90"/>
    </row>
    <row r="45" spans="1:15" ht="18" customHeight="1">
      <c r="A45" s="102" t="s">
        <v>618</v>
      </c>
      <c r="B45" s="97" t="s">
        <v>619</v>
      </c>
      <c r="C45" s="97">
        <v>0.90009000896877911</v>
      </c>
      <c r="D45" s="97">
        <v>-0.10843634788008094</v>
      </c>
      <c r="E45" s="97">
        <v>0.46285582042560058</v>
      </c>
      <c r="F45" s="98">
        <v>-1.2993039443166543</v>
      </c>
      <c r="G45" s="97">
        <v>-2.2006472491704732</v>
      </c>
      <c r="H45" s="97">
        <v>8.047599838645624</v>
      </c>
      <c r="I45" s="97">
        <v>-9.2066070945429956</v>
      </c>
      <c r="J45" s="97">
        <v>-6.5107040388195365</v>
      </c>
      <c r="K45" s="97">
        <v>7.1349922924540454</v>
      </c>
      <c r="L45" s="97">
        <v>-4.2486583184355382</v>
      </c>
      <c r="M45" s="97">
        <v>-13.830979600997594</v>
      </c>
      <c r="N45" s="99">
        <v>-2.9812606473547998</v>
      </c>
      <c r="O45" s="90"/>
    </row>
    <row r="46" spans="1:15" ht="18" customHeight="1">
      <c r="A46" s="101" t="s">
        <v>620</v>
      </c>
      <c r="B46" s="94" t="s">
        <v>621</v>
      </c>
      <c r="C46" s="94">
        <v>1.054766734256396</v>
      </c>
      <c r="D46" s="94">
        <v>1.8071023324296664</v>
      </c>
      <c r="E46" s="94">
        <v>-0.6131078224081099</v>
      </c>
      <c r="F46" s="95">
        <v>-0.83382966048666241</v>
      </c>
      <c r="G46" s="94">
        <v>-0.90628615503398624</v>
      </c>
      <c r="H46" s="94">
        <v>8.5168583122250396</v>
      </c>
      <c r="I46" s="94">
        <v>-9.5704948645984551</v>
      </c>
      <c r="J46" s="94">
        <v>2.701620972562635</v>
      </c>
      <c r="K46" s="94">
        <v>7.4687334859991683</v>
      </c>
      <c r="L46" s="94">
        <v>-2.0523560209270153</v>
      </c>
      <c r="M46" s="94">
        <v>-8.5580566079762281</v>
      </c>
      <c r="N46" s="96">
        <v>-0.4588112617003981</v>
      </c>
      <c r="O46" s="90"/>
    </row>
    <row r="47" spans="1:15" ht="18" customHeight="1">
      <c r="A47" s="102" t="s">
        <v>622</v>
      </c>
      <c r="B47" s="97" t="s">
        <v>623</v>
      </c>
      <c r="C47" s="97">
        <v>-1.4078110808276256</v>
      </c>
      <c r="D47" s="97">
        <v>-3.5470367922429746</v>
      </c>
      <c r="E47" s="97">
        <v>-1.501023425033432</v>
      </c>
      <c r="F47" s="98">
        <v>-4.163052905449705</v>
      </c>
      <c r="G47" s="97">
        <v>-8.7827426810268676</v>
      </c>
      <c r="H47" s="97">
        <v>5.8788000805335638</v>
      </c>
      <c r="I47" s="97">
        <v>-8.0016845651699082</v>
      </c>
      <c r="J47" s="97">
        <v>13.412563667202537</v>
      </c>
      <c r="K47" s="97">
        <v>5.5567520999647568</v>
      </c>
      <c r="L47" s="97">
        <v>-6.0484819957617564</v>
      </c>
      <c r="M47" s="97">
        <v>-15.943517329917379</v>
      </c>
      <c r="N47" s="99">
        <v>-4.2872928176881491</v>
      </c>
      <c r="O47" s="90"/>
    </row>
    <row r="48" spans="1:15" ht="18" customHeight="1">
      <c r="A48" s="101" t="s">
        <v>624</v>
      </c>
      <c r="B48" s="94" t="s">
        <v>625</v>
      </c>
      <c r="C48" s="94">
        <v>-4.5272078501386819</v>
      </c>
      <c r="D48" s="94">
        <v>-4.2118975249626489</v>
      </c>
      <c r="E48" s="94">
        <v>-3.0638101820123498</v>
      </c>
      <c r="F48" s="95">
        <v>-8.5566525622643557</v>
      </c>
      <c r="G48" s="94">
        <v>-15.993823075249548</v>
      </c>
      <c r="H48" s="94">
        <v>2.5947358596162262</v>
      </c>
      <c r="I48" s="94">
        <v>-10.766477781070559</v>
      </c>
      <c r="J48" s="94">
        <v>-1.5344664777973804</v>
      </c>
      <c r="K48" s="94">
        <v>-0.28776978417672794</v>
      </c>
      <c r="L48" s="94">
        <v>-7.7300326949806042</v>
      </c>
      <c r="M48" s="94">
        <v>-14.750260145672044</v>
      </c>
      <c r="N48" s="96">
        <v>-6.8261633011689309</v>
      </c>
      <c r="O48" s="90"/>
    </row>
    <row r="49" spans="1:15" ht="18" customHeight="1">
      <c r="A49" s="102" t="s">
        <v>626</v>
      </c>
      <c r="B49" s="97" t="s">
        <v>627</v>
      </c>
      <c r="C49" s="97">
        <v>-6.7844239261351742</v>
      </c>
      <c r="D49" s="97">
        <v>-10.42311661504398</v>
      </c>
      <c r="E49" s="97">
        <v>-2.9993618379082099</v>
      </c>
      <c r="F49" s="98">
        <v>-11.751751751732975</v>
      </c>
      <c r="G49" s="97">
        <v>-17.085035999252451</v>
      </c>
      <c r="H49" s="97">
        <v>0.91594827590415484</v>
      </c>
      <c r="I49" s="97">
        <v>-14.506969540548765</v>
      </c>
      <c r="J49" s="97">
        <v>-14.204988308649714</v>
      </c>
      <c r="K49" s="97">
        <v>-7.3922307818297899</v>
      </c>
      <c r="L49" s="97">
        <v>-11.845199914497762</v>
      </c>
      <c r="M49" s="97">
        <v>-22.446990007292733</v>
      </c>
      <c r="N49" s="99">
        <v>-13.702074167188361</v>
      </c>
      <c r="O49" s="90"/>
    </row>
    <row r="50" spans="1:15" ht="18" customHeight="1">
      <c r="A50" s="101" t="s">
        <v>628</v>
      </c>
      <c r="B50" s="94" t="s">
        <v>629</v>
      </c>
      <c r="C50" s="94">
        <v>-6.9322892676329406</v>
      </c>
      <c r="D50" s="94">
        <v>-9.7533120146545134</v>
      </c>
      <c r="E50" s="94">
        <v>-3.2786885246016029</v>
      </c>
      <c r="F50" s="95">
        <v>-12.428355957764047</v>
      </c>
      <c r="G50" s="94">
        <v>-15.444015443998671</v>
      </c>
      <c r="H50" s="94">
        <v>1.5402167712920356</v>
      </c>
      <c r="I50" s="94">
        <v>-15.518425268920566</v>
      </c>
      <c r="J50" s="94">
        <v>-16.167664670618208</v>
      </c>
      <c r="K50" s="94">
        <v>-12.405631503797554</v>
      </c>
      <c r="L50" s="94">
        <v>-9.3436873747251745</v>
      </c>
      <c r="M50" s="94">
        <v>-13.530849114216037</v>
      </c>
      <c r="N50" s="96">
        <v>-14.338489956103151</v>
      </c>
      <c r="O50" s="90"/>
    </row>
    <row r="51" spans="1:15" ht="18" customHeight="1">
      <c r="A51" s="102" t="s">
        <v>630</v>
      </c>
      <c r="B51" s="97" t="s">
        <v>631</v>
      </c>
      <c r="C51" s="97">
        <v>-6.2602195748444061</v>
      </c>
      <c r="D51" s="97">
        <v>-9.8594741613532317</v>
      </c>
      <c r="E51" s="97">
        <v>-2.6140684410488557</v>
      </c>
      <c r="F51" s="98">
        <v>-10.565552699259239</v>
      </c>
      <c r="G51" s="97">
        <v>-11.60714285714981</v>
      </c>
      <c r="H51" s="97">
        <v>-2.9112081513727239</v>
      </c>
      <c r="I51" s="97">
        <v>-18.749999999999989</v>
      </c>
      <c r="J51" s="97">
        <v>-13.857588108382203</v>
      </c>
      <c r="K51" s="97">
        <v>-11.605854462989873</v>
      </c>
      <c r="L51" s="97">
        <v>-9.1622374082480427</v>
      </c>
      <c r="M51" s="97">
        <v>-15.746109246244655</v>
      </c>
      <c r="N51" s="99">
        <v>-9.9175500588609466</v>
      </c>
      <c r="O51" s="90"/>
    </row>
    <row r="52" spans="1:15" ht="18" customHeight="1">
      <c r="A52" s="101" t="s">
        <v>632</v>
      </c>
      <c r="B52" s="94" t="s">
        <v>633</v>
      </c>
      <c r="C52" s="94">
        <v>-5.5770887166054273</v>
      </c>
      <c r="D52" s="94">
        <v>-8.0184331797327086</v>
      </c>
      <c r="E52" s="94">
        <v>-3.3552631579088943</v>
      </c>
      <c r="F52" s="95">
        <v>-9.9591651542789492</v>
      </c>
      <c r="G52" s="94">
        <v>-10.631307204880791</v>
      </c>
      <c r="H52" s="94">
        <v>-4.6627513792501301</v>
      </c>
      <c r="I52" s="94">
        <v>-14.432367149738878</v>
      </c>
      <c r="J52" s="94">
        <v>-6.8135362253004867</v>
      </c>
      <c r="K52" s="94">
        <v>-5.2035398230142249</v>
      </c>
      <c r="L52" s="94">
        <v>-7.5915595440016688</v>
      </c>
      <c r="M52" s="94">
        <v>-12.696417347591593</v>
      </c>
      <c r="N52" s="96">
        <v>-7.671764991491214</v>
      </c>
      <c r="O52" s="90"/>
    </row>
    <row r="53" spans="1:15" ht="18" customHeight="1">
      <c r="A53" s="102" t="s">
        <v>634</v>
      </c>
      <c r="B53" s="97" t="s">
        <v>635</v>
      </c>
      <c r="C53" s="97">
        <v>-1.6132163712230363</v>
      </c>
      <c r="D53" s="97">
        <v>-5.2057717603522953</v>
      </c>
      <c r="E53" s="97">
        <v>-1.1617729249139841</v>
      </c>
      <c r="F53" s="98">
        <v>6.3379630620264527</v>
      </c>
      <c r="G53" s="97">
        <v>2.2528331293484749</v>
      </c>
      <c r="H53" s="97">
        <v>-2.9153107074098017</v>
      </c>
      <c r="I53" s="97">
        <v>-4.8421575440601554</v>
      </c>
      <c r="J53" s="97">
        <v>-7.6995558721675739</v>
      </c>
      <c r="K53" s="97">
        <v>-3.1367212805987532</v>
      </c>
      <c r="L53" s="97">
        <v>-1.8110428603879347</v>
      </c>
      <c r="M53" s="97">
        <v>-8.7807072480545969</v>
      </c>
      <c r="N53" s="99">
        <v>2.89033838896402</v>
      </c>
      <c r="O53" s="90"/>
    </row>
    <row r="54" spans="1:15" ht="18" customHeight="1">
      <c r="A54" s="101" t="s">
        <v>636</v>
      </c>
      <c r="B54" s="94" t="s">
        <v>637</v>
      </c>
      <c r="C54" s="94">
        <v>3.0335041701718746</v>
      </c>
      <c r="D54" s="94">
        <v>-1.0248216399865062</v>
      </c>
      <c r="E54" s="94">
        <v>0.71547020800446504</v>
      </c>
      <c r="F54" s="95">
        <v>8.2034244523295783</v>
      </c>
      <c r="G54" s="94">
        <v>13.904324703045035</v>
      </c>
      <c r="H54" s="94">
        <v>3.2091570363847577</v>
      </c>
      <c r="I54" s="94">
        <v>-1.15514349966227</v>
      </c>
      <c r="J54" s="94">
        <v>6.5166424808956513</v>
      </c>
      <c r="K54" s="94">
        <v>4.4628908457066796</v>
      </c>
      <c r="L54" s="94">
        <v>5.64307490940541</v>
      </c>
      <c r="M54" s="94">
        <v>7.4170383284483776</v>
      </c>
      <c r="N54" s="96">
        <v>10.093730568850368</v>
      </c>
      <c r="O54" s="90"/>
    </row>
    <row r="55" spans="1:15" ht="18" customHeight="1">
      <c r="A55" s="102" t="s">
        <v>638</v>
      </c>
      <c r="B55" s="97" t="s">
        <v>639</v>
      </c>
      <c r="C55" s="97">
        <v>4.6372249797058007</v>
      </c>
      <c r="D55" s="97">
        <v>-3.6647775123728965</v>
      </c>
      <c r="E55" s="97">
        <v>4.754971033931743</v>
      </c>
      <c r="F55" s="98">
        <v>7.9294570562561173</v>
      </c>
      <c r="G55" s="97">
        <v>12.341995988561205</v>
      </c>
      <c r="H55" s="97">
        <v>7.081791420885386</v>
      </c>
      <c r="I55" s="97">
        <v>-5.6998015315388173</v>
      </c>
      <c r="J55" s="97">
        <v>-7.1377575902013657</v>
      </c>
      <c r="K55" s="97">
        <v>4.5204494262218287</v>
      </c>
      <c r="L55" s="97">
        <v>8.010930860312083</v>
      </c>
      <c r="M55" s="97">
        <v>9.8216979524683445</v>
      </c>
      <c r="N55" s="99">
        <v>14.347550080267069</v>
      </c>
      <c r="O55" s="90"/>
    </row>
    <row r="56" spans="1:15" ht="18" customHeight="1">
      <c r="A56" s="94" t="s">
        <v>640</v>
      </c>
      <c r="B56" s="94" t="s">
        <v>641</v>
      </c>
      <c r="C56" s="94">
        <v>3.395121528566758</v>
      </c>
      <c r="D56" s="94">
        <v>-4.0928743709560678</v>
      </c>
      <c r="E56" s="94">
        <v>5.0354949124510329</v>
      </c>
      <c r="F56" s="95">
        <v>-2.8000098086264802</v>
      </c>
      <c r="G56" s="94">
        <v>2.6264795381382156</v>
      </c>
      <c r="H56" s="94">
        <v>6.2671437155090493</v>
      </c>
      <c r="I56" s="94">
        <v>-7.5207079414083333</v>
      </c>
      <c r="J56" s="94">
        <v>2.0348729362565265</v>
      </c>
      <c r="K56" s="94">
        <v>8.0201608794200361</v>
      </c>
      <c r="L56" s="94">
        <v>7.3762598110439281</v>
      </c>
      <c r="M56" s="94">
        <v>22.205889084497521</v>
      </c>
      <c r="N56" s="96">
        <v>6.5326226251083197</v>
      </c>
      <c r="O56" s="90"/>
    </row>
    <row r="57" spans="1:15" ht="18" customHeight="1">
      <c r="A57" s="102" t="s">
        <v>642</v>
      </c>
      <c r="B57" s="97" t="s">
        <v>643</v>
      </c>
      <c r="C57" s="97">
        <v>1.8609788259302817</v>
      </c>
      <c r="D57" s="97">
        <v>-7.5220953384057427</v>
      </c>
      <c r="E57" s="97">
        <v>4.7090663741318872</v>
      </c>
      <c r="F57" s="98">
        <v>-2.8214234360115609</v>
      </c>
      <c r="G57" s="97">
        <v>-4.1226811382382262</v>
      </c>
      <c r="H57" s="97">
        <v>5.4527505944409693</v>
      </c>
      <c r="I57" s="97">
        <v>-12.521250925195936</v>
      </c>
      <c r="J57" s="97">
        <v>-2.2518139899445622</v>
      </c>
      <c r="K57" s="97">
        <v>7.4041629369147932</v>
      </c>
      <c r="L57" s="97">
        <v>3.9613811935650611</v>
      </c>
      <c r="M57" s="97">
        <v>11.299082572661323</v>
      </c>
      <c r="N57" s="99">
        <v>2.9713634697056346</v>
      </c>
      <c r="O57" s="90"/>
    </row>
    <row r="58" spans="1:15" ht="15">
      <c r="A58" s="94" t="s">
        <v>644</v>
      </c>
      <c r="B58" s="94" t="s">
        <v>645</v>
      </c>
      <c r="C58" s="94">
        <v>1.795625399193157</v>
      </c>
      <c r="D58" s="94">
        <v>-3.1305620799334077</v>
      </c>
      <c r="E58" s="94">
        <v>1.7806006977693078</v>
      </c>
      <c r="F58" s="95">
        <v>1.9473121625294576</v>
      </c>
      <c r="G58" s="94">
        <v>-2.0107878336178331</v>
      </c>
      <c r="H58" s="94">
        <v>5.8850129439905086</v>
      </c>
      <c r="I58" s="94">
        <v>-24.785076585382658</v>
      </c>
      <c r="J58" s="94">
        <v>0.8011561275850676</v>
      </c>
      <c r="K58" s="94">
        <v>7.5483842727629424</v>
      </c>
      <c r="L58" s="94">
        <v>3.9530556679872264</v>
      </c>
      <c r="M58" s="94">
        <v>12.698188680979827</v>
      </c>
      <c r="N58" s="96">
        <v>1.4797983427494721</v>
      </c>
      <c r="O58" s="90"/>
    </row>
    <row r="59" spans="1:15" ht="15">
      <c r="A59" s="97" t="s">
        <v>646</v>
      </c>
      <c r="B59" s="97" t="s">
        <v>647</v>
      </c>
      <c r="C59" s="97">
        <v>0.66343459116611214</v>
      </c>
      <c r="D59" s="97">
        <v>-0.72296519401112702</v>
      </c>
      <c r="E59" s="97">
        <v>-0.29056041069432936</v>
      </c>
      <c r="F59" s="98">
        <v>-0.17304542244629406</v>
      </c>
      <c r="G59" s="97">
        <v>-1.4207070957414247</v>
      </c>
      <c r="H59" s="97">
        <v>6.0669785382397201</v>
      </c>
      <c r="I59" s="97">
        <v>-28.740588669425314</v>
      </c>
      <c r="J59" s="97">
        <v>1.7413617404901771</v>
      </c>
      <c r="K59" s="97">
        <v>6.3846255807415542</v>
      </c>
      <c r="L59" s="97">
        <v>2.551303051764342</v>
      </c>
      <c r="M59" s="97">
        <v>7.8793082435769879</v>
      </c>
      <c r="N59" s="99">
        <v>3.7084164748057757</v>
      </c>
      <c r="O59" s="90"/>
    </row>
    <row r="60" spans="1:15" ht="15">
      <c r="A60" s="94" t="s">
        <v>648</v>
      </c>
      <c r="B60" s="94" t="s">
        <v>649</v>
      </c>
      <c r="C60" s="94">
        <v>1.6773115624880042</v>
      </c>
      <c r="D60" s="94">
        <v>1.9789934774306683</v>
      </c>
      <c r="E60" s="94">
        <v>0.9554639017308908</v>
      </c>
      <c r="F60" s="95">
        <v>9.1179141724850865E-3</v>
      </c>
      <c r="G60" s="94">
        <v>1.2565037557470182</v>
      </c>
      <c r="H60" s="94">
        <v>6.6407862546885799</v>
      </c>
      <c r="I60" s="94">
        <v>-19.426205977306577</v>
      </c>
      <c r="J60" s="94">
        <v>-2.9772865805224091</v>
      </c>
      <c r="K60" s="94">
        <v>3.5273291228931525</v>
      </c>
      <c r="L60" s="94">
        <v>4.474874574948462</v>
      </c>
      <c r="M60" s="94">
        <v>13.264561349459413</v>
      </c>
      <c r="N60" s="96">
        <v>3.5478730652682922</v>
      </c>
      <c r="O60" s="90"/>
    </row>
    <row r="61" spans="1:15" ht="15">
      <c r="A61" s="97" t="s">
        <v>650</v>
      </c>
      <c r="B61" s="97" t="s">
        <v>651</v>
      </c>
      <c r="C61" s="97">
        <v>3.0265869748071772</v>
      </c>
      <c r="D61" s="97">
        <v>0.60258754361299793</v>
      </c>
      <c r="E61" s="97">
        <v>0.4615691500586383</v>
      </c>
      <c r="F61" s="98">
        <v>0.48045098336646497</v>
      </c>
      <c r="G61" s="97">
        <v>10.16571166681528</v>
      </c>
      <c r="H61" s="97">
        <v>7.6221249347972142</v>
      </c>
      <c r="I61" s="97">
        <v>-8.8816662311468342</v>
      </c>
      <c r="J61" s="97">
        <v>3.5783308109641032</v>
      </c>
      <c r="K61" s="97">
        <v>7.8858812402684553</v>
      </c>
      <c r="L61" s="97">
        <v>4.5083676962981878</v>
      </c>
      <c r="M61" s="97">
        <v>8.8902249595310234</v>
      </c>
      <c r="N61" s="99">
        <v>5.4080354295218402</v>
      </c>
      <c r="O61" s="90"/>
    </row>
    <row r="62" spans="1:15" ht="15">
      <c r="A62" s="94" t="s">
        <v>652</v>
      </c>
      <c r="B62" s="94" t="s">
        <v>653</v>
      </c>
      <c r="C62" s="94">
        <v>-3.0890040399941143</v>
      </c>
      <c r="D62" s="94">
        <v>-8.9676043542819546</v>
      </c>
      <c r="E62" s="94">
        <v>4.1847649774665374</v>
      </c>
      <c r="F62" s="95">
        <v>-29.864855082440656</v>
      </c>
      <c r="G62" s="94">
        <v>-5.9214980837540399</v>
      </c>
      <c r="H62" s="94">
        <v>4.3219488164546238</v>
      </c>
      <c r="I62" s="94">
        <v>-19.919045483852127</v>
      </c>
      <c r="J62" s="94">
        <v>-21.986321215147932</v>
      </c>
      <c r="K62" s="94">
        <v>-12.171459320086974</v>
      </c>
      <c r="L62" s="94">
        <v>-6.946680063900379</v>
      </c>
      <c r="M62" s="94">
        <v>-17.925374623977021</v>
      </c>
      <c r="N62" s="96">
        <v>-7.1226264735786309</v>
      </c>
      <c r="O62" s="90"/>
    </row>
    <row r="63" spans="1:15" ht="15">
      <c r="A63" s="97" t="s">
        <v>654</v>
      </c>
      <c r="B63" s="97" t="s">
        <v>655</v>
      </c>
      <c r="C63" s="97">
        <v>1.2319367418391458</v>
      </c>
      <c r="D63" s="97">
        <v>-14.308337419702211</v>
      </c>
      <c r="E63" s="97">
        <v>7.0906862779552382</v>
      </c>
      <c r="F63" s="98">
        <v>-36.301925312188288</v>
      </c>
      <c r="G63" s="97">
        <v>19.403432917563812</v>
      </c>
      <c r="H63" s="97">
        <v>6.7149343350196622</v>
      </c>
      <c r="I63" s="97">
        <v>-43.667391551536426</v>
      </c>
      <c r="J63" s="97">
        <v>-16.864939494469244</v>
      </c>
      <c r="K63" s="97">
        <v>3.4631745199033448</v>
      </c>
      <c r="L63" s="97">
        <v>-3.1588093348445478</v>
      </c>
      <c r="M63" s="97">
        <v>-22.234333937380502</v>
      </c>
      <c r="N63" s="99">
        <v>16.118670291253203</v>
      </c>
      <c r="O63" s="90"/>
    </row>
    <row r="64" spans="1:15" ht="15">
      <c r="A64" s="94" t="s">
        <v>656</v>
      </c>
      <c r="B64" s="94" t="s">
        <v>657</v>
      </c>
      <c r="C64" s="94">
        <v>4.8098258100300662</v>
      </c>
      <c r="D64" s="94">
        <v>-5.8444959109302701</v>
      </c>
      <c r="E64" s="94">
        <v>3.2745077642064135</v>
      </c>
      <c r="F64" s="95">
        <v>-6.0475926238155893</v>
      </c>
      <c r="G64" s="94">
        <v>16.354606398237269</v>
      </c>
      <c r="H64" s="94">
        <v>13.43629631154295</v>
      </c>
      <c r="I64" s="94">
        <v>-32.032621218045712</v>
      </c>
      <c r="J64" s="94">
        <v>-10.098854757121401</v>
      </c>
      <c r="K64" s="94">
        <v>12.487479242194599</v>
      </c>
      <c r="L64" s="94">
        <v>4.9715673914681124</v>
      </c>
      <c r="M64" s="94">
        <v>-1.1565870269987788</v>
      </c>
      <c r="N64" s="96">
        <v>22.030094497371564</v>
      </c>
      <c r="O64" s="90"/>
    </row>
    <row r="65" spans="1:15" ht="15">
      <c r="A65" s="97" t="s">
        <v>658</v>
      </c>
      <c r="B65" s="97" t="s">
        <v>659</v>
      </c>
      <c r="C65" s="97">
        <v>4.5329479341572831</v>
      </c>
      <c r="D65" s="97">
        <v>-1.3482262570982173</v>
      </c>
      <c r="E65" s="97">
        <v>-2.2711058597912004</v>
      </c>
      <c r="F65" s="98">
        <v>3.610473094835287</v>
      </c>
      <c r="G65" s="97">
        <v>13.022880382490465</v>
      </c>
      <c r="H65" s="97">
        <v>16.179581738894598</v>
      </c>
      <c r="I65" s="97">
        <v>-33.864088804936685</v>
      </c>
      <c r="J65" s="97">
        <v>0.96438776645182411</v>
      </c>
      <c r="K65" s="97">
        <v>27.665826524518501</v>
      </c>
      <c r="L65" s="97">
        <v>9.1729461402939805</v>
      </c>
      <c r="M65" s="97">
        <v>17.672036187083528</v>
      </c>
      <c r="N65" s="99">
        <v>25.598648333969187</v>
      </c>
      <c r="O65" s="90"/>
    </row>
    <row r="66" spans="1:15" ht="15">
      <c r="A66" s="94" t="s">
        <v>660</v>
      </c>
      <c r="B66" s="94" t="s">
        <v>661</v>
      </c>
      <c r="C66" s="94">
        <v>5.5812608678287745</v>
      </c>
      <c r="D66" s="94">
        <v>9.1669737322126252</v>
      </c>
      <c r="E66" s="94">
        <v>-3.4340606978764732</v>
      </c>
      <c r="F66" s="95">
        <v>50.152493093227115</v>
      </c>
      <c r="G66" s="94">
        <v>-5.4729460899653581</v>
      </c>
      <c r="H66" s="94">
        <v>10.707790780238469</v>
      </c>
      <c r="I66" s="94">
        <v>4.9011685587744047</v>
      </c>
      <c r="J66" s="94">
        <v>3.6202630398345814</v>
      </c>
      <c r="K66" s="94">
        <v>26.26487995973028</v>
      </c>
      <c r="L66" s="94">
        <v>10.343899155304603</v>
      </c>
      <c r="M66" s="94">
        <v>30.995500108789663</v>
      </c>
      <c r="N66" s="96">
        <v>3.3387188194500705</v>
      </c>
      <c r="O66" s="90"/>
    </row>
    <row r="67" spans="1:15" ht="15">
      <c r="A67" s="97" t="str">
        <f t="shared" ref="A67:A97" si="0">IF(C67="","",RIGHT(B67,7)&amp;" "&amp;LEFT(B67,4))</f>
        <v/>
      </c>
      <c r="B67" s="97" t="str">
        <f>'[4]GRAF - QUADRIMESTRAL'!V66</f>
        <v>2021 3º Quad</v>
      </c>
      <c r="C67" s="97" t="str">
        <f>VLOOKUP($B67,'[4]GRAF - QUADRIMESTRAL'!$V$4:$AH$82,C$2,0)</f>
        <v/>
      </c>
      <c r="D67" s="97" t="str">
        <f>VLOOKUP($B67,'[4]GRAF - QUADRIMESTRAL'!$V$4:$AH$82,D$2,0)</f>
        <v/>
      </c>
      <c r="E67" s="97" t="str">
        <f>VLOOKUP($B67,'[4]GRAF - QUADRIMESTRAL'!$V$4:$AH$82,E$2,0)</f>
        <v/>
      </c>
      <c r="F67" s="98" t="str">
        <f>VLOOKUP($B67,'[4]GRAF - QUADRIMESTRAL'!$V$4:$AH$82,F$2,0)</f>
        <v/>
      </c>
      <c r="G67" s="97" t="str">
        <f>VLOOKUP($B67,'[4]GRAF - QUADRIMESTRAL'!$V$4:$AH$82,G$2,0)</f>
        <v/>
      </c>
      <c r="H67" s="97" t="str">
        <f>VLOOKUP($B67,'[4]GRAF - QUADRIMESTRAL'!$V$4:$AH$82,H$2,0)</f>
        <v/>
      </c>
      <c r="I67" s="97" t="str">
        <f>VLOOKUP($B67,'[4]GRAF - QUADRIMESTRAL'!$V$4:$AH$82,I$2,0)</f>
        <v/>
      </c>
      <c r="J67" s="97" t="str">
        <f>VLOOKUP($B67,'[4]GRAF - QUADRIMESTRAL'!$V$4:$AH$82,J$2,0)</f>
        <v/>
      </c>
      <c r="K67" s="97" t="str">
        <f>VLOOKUP($B67,'[4]GRAF - QUADRIMESTRAL'!$V$4:$AH$82,K$2,0)</f>
        <v/>
      </c>
      <c r="L67" s="97" t="str">
        <f>VLOOKUP($B67,'[4]GRAF - QUADRIMESTRAL'!$V$4:$AH$82,L$2,0)</f>
        <v/>
      </c>
      <c r="M67" s="97" t="str">
        <f>VLOOKUP($B67,'[4]GRAF - QUADRIMESTRAL'!$V$4:$AH$82,M$2,0)</f>
        <v/>
      </c>
      <c r="N67" s="99" t="str">
        <f>VLOOKUP($B67,'[4]GRAF - QUADRIMESTRAL'!$V$4:$AH$82,N$2,0)</f>
        <v/>
      </c>
      <c r="O67" s="90"/>
    </row>
    <row r="68" spans="1:15" ht="15">
      <c r="A68" s="94" t="str">
        <f t="shared" si="0"/>
        <v/>
      </c>
      <c r="B68" s="94" t="str">
        <f>'[4]GRAF - QUADRIMESTRAL'!V67</f>
        <v>2022 1º Quad</v>
      </c>
      <c r="C68" s="94" t="str">
        <f>VLOOKUP($B68,'[4]GRAF - QUADRIMESTRAL'!$V$4:$AH$82,C$2,0)</f>
        <v/>
      </c>
      <c r="D68" s="94" t="str">
        <f>VLOOKUP($B68,'[4]GRAF - QUADRIMESTRAL'!$V$4:$AH$82,D$2,0)</f>
        <v/>
      </c>
      <c r="E68" s="94" t="str">
        <f>VLOOKUP($B68,'[4]GRAF - QUADRIMESTRAL'!$V$4:$AH$82,E$2,0)</f>
        <v/>
      </c>
      <c r="F68" s="95" t="str">
        <f>VLOOKUP($B68,'[4]GRAF - QUADRIMESTRAL'!$V$4:$AH$82,F$2,0)</f>
        <v/>
      </c>
      <c r="G68" s="94" t="str">
        <f>VLOOKUP($B68,'[4]GRAF - QUADRIMESTRAL'!$V$4:$AH$82,G$2,0)</f>
        <v/>
      </c>
      <c r="H68" s="94" t="str">
        <f>VLOOKUP($B68,'[4]GRAF - QUADRIMESTRAL'!$V$4:$AH$82,H$2,0)</f>
        <v/>
      </c>
      <c r="I68" s="94" t="str">
        <f>VLOOKUP($B68,'[4]GRAF - QUADRIMESTRAL'!$V$4:$AH$82,I$2,0)</f>
        <v/>
      </c>
      <c r="J68" s="94" t="str">
        <f>VLOOKUP($B68,'[4]GRAF - QUADRIMESTRAL'!$V$4:$AH$82,J$2,0)</f>
        <v/>
      </c>
      <c r="K68" s="94" t="str">
        <f>VLOOKUP($B68,'[4]GRAF - QUADRIMESTRAL'!$V$4:$AH$82,K$2,0)</f>
        <v/>
      </c>
      <c r="L68" s="94" t="str">
        <f>VLOOKUP($B68,'[4]GRAF - QUADRIMESTRAL'!$V$4:$AH$82,L$2,0)</f>
        <v/>
      </c>
      <c r="M68" s="94" t="str">
        <f>VLOOKUP($B68,'[4]GRAF - QUADRIMESTRAL'!$V$4:$AH$82,M$2,0)</f>
        <v/>
      </c>
      <c r="N68" s="96" t="str">
        <f>VLOOKUP($B68,'[4]GRAF - QUADRIMESTRAL'!$V$4:$AH$82,N$2,0)</f>
        <v/>
      </c>
      <c r="O68" s="90"/>
    </row>
    <row r="69" spans="1:15" ht="15">
      <c r="A69" s="97" t="str">
        <f t="shared" si="0"/>
        <v/>
      </c>
      <c r="B69" s="97" t="str">
        <f>'[4]GRAF - QUADRIMESTRAL'!V68</f>
        <v>2022 2º Quad</v>
      </c>
      <c r="C69" s="97" t="str">
        <f>VLOOKUP($B69,'[4]GRAF - QUADRIMESTRAL'!$V$4:$AH$82,C$2,0)</f>
        <v/>
      </c>
      <c r="D69" s="97" t="str">
        <f>VLOOKUP($B69,'[4]GRAF - QUADRIMESTRAL'!$V$4:$AH$82,D$2,0)</f>
        <v/>
      </c>
      <c r="E69" s="97" t="str">
        <f>VLOOKUP($B69,'[4]GRAF - QUADRIMESTRAL'!$V$4:$AH$82,E$2,0)</f>
        <v/>
      </c>
      <c r="F69" s="98" t="str">
        <f>VLOOKUP($B69,'[4]GRAF - QUADRIMESTRAL'!$V$4:$AH$82,F$2,0)</f>
        <v/>
      </c>
      <c r="G69" s="97" t="str">
        <f>VLOOKUP($B69,'[4]GRAF - QUADRIMESTRAL'!$V$4:$AH$82,G$2,0)</f>
        <v/>
      </c>
      <c r="H69" s="97" t="str">
        <f>VLOOKUP($B69,'[4]GRAF - QUADRIMESTRAL'!$V$4:$AH$82,H$2,0)</f>
        <v/>
      </c>
      <c r="I69" s="97" t="str">
        <f>VLOOKUP($B69,'[4]GRAF - QUADRIMESTRAL'!$V$4:$AH$82,I$2,0)</f>
        <v/>
      </c>
      <c r="J69" s="97" t="str">
        <f>VLOOKUP($B69,'[4]GRAF - QUADRIMESTRAL'!$V$4:$AH$82,J$2,0)</f>
        <v/>
      </c>
      <c r="K69" s="97" t="str">
        <f>VLOOKUP($B69,'[4]GRAF - QUADRIMESTRAL'!$V$4:$AH$82,K$2,0)</f>
        <v/>
      </c>
      <c r="L69" s="97" t="str">
        <f>VLOOKUP($B69,'[4]GRAF - QUADRIMESTRAL'!$V$4:$AH$82,L$2,0)</f>
        <v/>
      </c>
      <c r="M69" s="97" t="str">
        <f>VLOOKUP($B69,'[4]GRAF - QUADRIMESTRAL'!$V$4:$AH$82,M$2,0)</f>
        <v/>
      </c>
      <c r="N69" s="99" t="str">
        <f>VLOOKUP($B69,'[4]GRAF - QUADRIMESTRAL'!$V$4:$AH$82,N$2,0)</f>
        <v/>
      </c>
      <c r="O69" s="90"/>
    </row>
    <row r="70" spans="1:15" ht="15">
      <c r="A70" s="94" t="str">
        <f t="shared" si="0"/>
        <v/>
      </c>
      <c r="B70" s="94" t="str">
        <f>'[4]GRAF - QUADRIMESTRAL'!V69</f>
        <v>2022 3º Quad</v>
      </c>
      <c r="C70" s="94" t="str">
        <f>VLOOKUP($B70,'[4]GRAF - QUADRIMESTRAL'!$V$4:$AH$82,C$2,0)</f>
        <v/>
      </c>
      <c r="D70" s="94" t="str">
        <f>VLOOKUP($B70,'[4]GRAF - QUADRIMESTRAL'!$V$4:$AH$82,D$2,0)</f>
        <v/>
      </c>
      <c r="E70" s="94" t="str">
        <f>VLOOKUP($B70,'[4]GRAF - QUADRIMESTRAL'!$V$4:$AH$82,E$2,0)</f>
        <v/>
      </c>
      <c r="F70" s="95" t="str">
        <f>VLOOKUP($B70,'[4]GRAF - QUADRIMESTRAL'!$V$4:$AH$82,F$2,0)</f>
        <v/>
      </c>
      <c r="G70" s="94" t="str">
        <f>VLOOKUP($B70,'[4]GRAF - QUADRIMESTRAL'!$V$4:$AH$82,G$2,0)</f>
        <v/>
      </c>
      <c r="H70" s="94" t="str">
        <f>VLOOKUP($B70,'[4]GRAF - QUADRIMESTRAL'!$V$4:$AH$82,H$2,0)</f>
        <v/>
      </c>
      <c r="I70" s="94" t="str">
        <f>VLOOKUP($B70,'[4]GRAF - QUADRIMESTRAL'!$V$4:$AH$82,I$2,0)</f>
        <v/>
      </c>
      <c r="J70" s="94" t="str">
        <f>VLOOKUP($B70,'[4]GRAF - QUADRIMESTRAL'!$V$4:$AH$82,J$2,0)</f>
        <v/>
      </c>
      <c r="K70" s="94" t="str">
        <f>VLOOKUP($B70,'[4]GRAF - QUADRIMESTRAL'!$V$4:$AH$82,K$2,0)</f>
        <v/>
      </c>
      <c r="L70" s="94" t="str">
        <f>VLOOKUP($B70,'[4]GRAF - QUADRIMESTRAL'!$V$4:$AH$82,L$2,0)</f>
        <v/>
      </c>
      <c r="M70" s="94" t="str">
        <f>VLOOKUP($B70,'[4]GRAF - QUADRIMESTRAL'!$V$4:$AH$82,M$2,0)</f>
        <v/>
      </c>
      <c r="N70" s="96" t="str">
        <f>VLOOKUP($B70,'[4]GRAF - QUADRIMESTRAL'!$V$4:$AH$82,N$2,0)</f>
        <v/>
      </c>
      <c r="O70" s="90"/>
    </row>
    <row r="71" spans="1:15" ht="15">
      <c r="A71" s="97" t="str">
        <f t="shared" si="0"/>
        <v/>
      </c>
      <c r="B71" s="97" t="str">
        <f>'[4]GRAF - QUADRIMESTRAL'!V70</f>
        <v>2023 1º Quad</v>
      </c>
      <c r="C71" s="97" t="str">
        <f>VLOOKUP($B71,'[4]GRAF - QUADRIMESTRAL'!$V$4:$AH$82,C$2,0)</f>
        <v/>
      </c>
      <c r="D71" s="97" t="str">
        <f>VLOOKUP($B71,'[4]GRAF - QUADRIMESTRAL'!$V$4:$AH$82,D$2,0)</f>
        <v/>
      </c>
      <c r="E71" s="97" t="str">
        <f>VLOOKUP($B71,'[4]GRAF - QUADRIMESTRAL'!$V$4:$AH$82,E$2,0)</f>
        <v/>
      </c>
      <c r="F71" s="98" t="str">
        <f>VLOOKUP($B71,'[4]GRAF - QUADRIMESTRAL'!$V$4:$AH$82,F$2,0)</f>
        <v/>
      </c>
      <c r="G71" s="97" t="str">
        <f>VLOOKUP($B71,'[4]GRAF - QUADRIMESTRAL'!$V$4:$AH$82,G$2,0)</f>
        <v/>
      </c>
      <c r="H71" s="97" t="str">
        <f>VLOOKUP($B71,'[4]GRAF - QUADRIMESTRAL'!$V$4:$AH$82,H$2,0)</f>
        <v/>
      </c>
      <c r="I71" s="97" t="str">
        <f>VLOOKUP($B71,'[4]GRAF - QUADRIMESTRAL'!$V$4:$AH$82,I$2,0)</f>
        <v/>
      </c>
      <c r="J71" s="97" t="str">
        <f>VLOOKUP($B71,'[4]GRAF - QUADRIMESTRAL'!$V$4:$AH$82,J$2,0)</f>
        <v/>
      </c>
      <c r="K71" s="97" t="str">
        <f>VLOOKUP($B71,'[4]GRAF - QUADRIMESTRAL'!$V$4:$AH$82,K$2,0)</f>
        <v/>
      </c>
      <c r="L71" s="97" t="str">
        <f>VLOOKUP($B71,'[4]GRAF - QUADRIMESTRAL'!$V$4:$AH$82,L$2,0)</f>
        <v/>
      </c>
      <c r="M71" s="97" t="str">
        <f>VLOOKUP($B71,'[4]GRAF - QUADRIMESTRAL'!$V$4:$AH$82,M$2,0)</f>
        <v/>
      </c>
      <c r="N71" s="99" t="str">
        <f>VLOOKUP($B71,'[4]GRAF - QUADRIMESTRAL'!$V$4:$AH$82,N$2,0)</f>
        <v/>
      </c>
      <c r="O71" s="90"/>
    </row>
    <row r="72" spans="1:15" ht="15">
      <c r="A72" s="94" t="str">
        <f t="shared" si="0"/>
        <v/>
      </c>
      <c r="B72" s="94" t="str">
        <f>'[4]GRAF - QUADRIMESTRAL'!V71</f>
        <v>2023 2º Quad</v>
      </c>
      <c r="C72" s="94" t="str">
        <f>VLOOKUP($B72,'[4]GRAF - QUADRIMESTRAL'!$V$4:$AH$82,C$2,0)</f>
        <v/>
      </c>
      <c r="D72" s="94" t="str">
        <f>VLOOKUP($B72,'[4]GRAF - QUADRIMESTRAL'!$V$4:$AH$82,D$2,0)</f>
        <v/>
      </c>
      <c r="E72" s="94" t="str">
        <f>VLOOKUP($B72,'[4]GRAF - QUADRIMESTRAL'!$V$4:$AH$82,E$2,0)</f>
        <v/>
      </c>
      <c r="F72" s="95" t="str">
        <f>VLOOKUP($B72,'[4]GRAF - QUADRIMESTRAL'!$V$4:$AH$82,F$2,0)</f>
        <v/>
      </c>
      <c r="G72" s="94" t="str">
        <f>VLOOKUP($B72,'[4]GRAF - QUADRIMESTRAL'!$V$4:$AH$82,G$2,0)</f>
        <v/>
      </c>
      <c r="H72" s="94" t="str">
        <f>VLOOKUP($B72,'[4]GRAF - QUADRIMESTRAL'!$V$4:$AH$82,H$2,0)</f>
        <v/>
      </c>
      <c r="I72" s="94" t="str">
        <f>VLOOKUP($B72,'[4]GRAF - QUADRIMESTRAL'!$V$4:$AH$82,I$2,0)</f>
        <v/>
      </c>
      <c r="J72" s="94" t="str">
        <f>VLOOKUP($B72,'[4]GRAF - QUADRIMESTRAL'!$V$4:$AH$82,J$2,0)</f>
        <v/>
      </c>
      <c r="K72" s="94" t="str">
        <f>VLOOKUP($B72,'[4]GRAF - QUADRIMESTRAL'!$V$4:$AH$82,K$2,0)</f>
        <v/>
      </c>
      <c r="L72" s="94" t="str">
        <f>VLOOKUP($B72,'[4]GRAF - QUADRIMESTRAL'!$V$4:$AH$82,L$2,0)</f>
        <v/>
      </c>
      <c r="M72" s="94" t="str">
        <f>VLOOKUP($B72,'[4]GRAF - QUADRIMESTRAL'!$V$4:$AH$82,M$2,0)</f>
        <v/>
      </c>
      <c r="N72" s="96" t="str">
        <f>VLOOKUP($B72,'[4]GRAF - QUADRIMESTRAL'!$V$4:$AH$82,N$2,0)</f>
        <v/>
      </c>
      <c r="O72" s="90"/>
    </row>
    <row r="73" spans="1:15" ht="15">
      <c r="A73" s="97" t="str">
        <f t="shared" si="0"/>
        <v/>
      </c>
      <c r="B73" s="97" t="str">
        <f>'[4]GRAF - QUADRIMESTRAL'!V72</f>
        <v>2023 3º Quad</v>
      </c>
      <c r="C73" s="97" t="str">
        <f>VLOOKUP($B73,'[4]GRAF - QUADRIMESTRAL'!$V$4:$AH$82,C$2,0)</f>
        <v/>
      </c>
      <c r="D73" s="97" t="str">
        <f>VLOOKUP($B73,'[4]GRAF - QUADRIMESTRAL'!$V$4:$AH$82,D$2,0)</f>
        <v/>
      </c>
      <c r="E73" s="97" t="str">
        <f>VLOOKUP($B73,'[4]GRAF - QUADRIMESTRAL'!$V$4:$AH$82,E$2,0)</f>
        <v/>
      </c>
      <c r="F73" s="98" t="str">
        <f>VLOOKUP($B73,'[4]GRAF - QUADRIMESTRAL'!$V$4:$AH$82,F$2,0)</f>
        <v/>
      </c>
      <c r="G73" s="97" t="str">
        <f>VLOOKUP($B73,'[4]GRAF - QUADRIMESTRAL'!$V$4:$AH$82,G$2,0)</f>
        <v/>
      </c>
      <c r="H73" s="97" t="str">
        <f>VLOOKUP($B73,'[4]GRAF - QUADRIMESTRAL'!$V$4:$AH$82,H$2,0)</f>
        <v/>
      </c>
      <c r="I73" s="97" t="str">
        <f>VLOOKUP($B73,'[4]GRAF - QUADRIMESTRAL'!$V$4:$AH$82,I$2,0)</f>
        <v/>
      </c>
      <c r="J73" s="97" t="str">
        <f>VLOOKUP($B73,'[4]GRAF - QUADRIMESTRAL'!$V$4:$AH$82,J$2,0)</f>
        <v/>
      </c>
      <c r="K73" s="97" t="str">
        <f>VLOOKUP($B73,'[4]GRAF - QUADRIMESTRAL'!$V$4:$AH$82,K$2,0)</f>
        <v/>
      </c>
      <c r="L73" s="97" t="str">
        <f>VLOOKUP($B73,'[4]GRAF - QUADRIMESTRAL'!$V$4:$AH$82,L$2,0)</f>
        <v/>
      </c>
      <c r="M73" s="97" t="str">
        <f>VLOOKUP($B73,'[4]GRAF - QUADRIMESTRAL'!$V$4:$AH$82,M$2,0)</f>
        <v/>
      </c>
      <c r="N73" s="99" t="str">
        <f>VLOOKUP($B73,'[4]GRAF - QUADRIMESTRAL'!$V$4:$AH$82,N$2,0)</f>
        <v/>
      </c>
      <c r="O73" s="90"/>
    </row>
    <row r="74" spans="1:15" ht="15">
      <c r="A74" s="94" t="str">
        <f t="shared" si="0"/>
        <v/>
      </c>
      <c r="B74" s="94" t="str">
        <f>'[4]GRAF - QUADRIMESTRAL'!V73</f>
        <v>2024 1º Quad</v>
      </c>
      <c r="C74" s="94" t="str">
        <f>VLOOKUP($B74,'[4]GRAF - QUADRIMESTRAL'!$V$4:$AH$82,C$2,0)</f>
        <v/>
      </c>
      <c r="D74" s="94" t="str">
        <f>VLOOKUP($B74,'[4]GRAF - QUADRIMESTRAL'!$V$4:$AH$82,D$2,0)</f>
        <v/>
      </c>
      <c r="E74" s="94" t="str">
        <f>VLOOKUP($B74,'[4]GRAF - QUADRIMESTRAL'!$V$4:$AH$82,E$2,0)</f>
        <v/>
      </c>
      <c r="F74" s="95" t="str">
        <f>VLOOKUP($B74,'[4]GRAF - QUADRIMESTRAL'!$V$4:$AH$82,F$2,0)</f>
        <v/>
      </c>
      <c r="G74" s="94" t="str">
        <f>VLOOKUP($B74,'[4]GRAF - QUADRIMESTRAL'!$V$4:$AH$82,G$2,0)</f>
        <v/>
      </c>
      <c r="H74" s="94" t="str">
        <f>VLOOKUP($B74,'[4]GRAF - QUADRIMESTRAL'!$V$4:$AH$82,H$2,0)</f>
        <v/>
      </c>
      <c r="I74" s="94" t="str">
        <f>VLOOKUP($B74,'[4]GRAF - QUADRIMESTRAL'!$V$4:$AH$82,I$2,0)</f>
        <v/>
      </c>
      <c r="J74" s="94" t="str">
        <f>VLOOKUP($B74,'[4]GRAF - QUADRIMESTRAL'!$V$4:$AH$82,J$2,0)</f>
        <v/>
      </c>
      <c r="K74" s="94" t="str">
        <f>VLOOKUP($B74,'[4]GRAF - QUADRIMESTRAL'!$V$4:$AH$82,K$2,0)</f>
        <v/>
      </c>
      <c r="L74" s="94" t="str">
        <f>VLOOKUP($B74,'[4]GRAF - QUADRIMESTRAL'!$V$4:$AH$82,L$2,0)</f>
        <v/>
      </c>
      <c r="M74" s="94" t="str">
        <f>VLOOKUP($B74,'[4]GRAF - QUADRIMESTRAL'!$V$4:$AH$82,M$2,0)</f>
        <v/>
      </c>
      <c r="N74" s="96" t="str">
        <f>VLOOKUP($B74,'[4]GRAF - QUADRIMESTRAL'!$V$4:$AH$82,N$2,0)</f>
        <v/>
      </c>
      <c r="O74" s="90"/>
    </row>
    <row r="75" spans="1:15" ht="15">
      <c r="A75" s="97" t="str">
        <f t="shared" si="0"/>
        <v/>
      </c>
      <c r="B75" s="97" t="str">
        <f>'[4]GRAF - QUADRIMESTRAL'!V74</f>
        <v>2024 2º Quad</v>
      </c>
      <c r="C75" s="97" t="str">
        <f>VLOOKUP($B75,'[4]GRAF - QUADRIMESTRAL'!$V$4:$AH$82,C$2,0)</f>
        <v/>
      </c>
      <c r="D75" s="97" t="str">
        <f>VLOOKUP($B75,'[4]GRAF - QUADRIMESTRAL'!$V$4:$AH$82,D$2,0)</f>
        <v/>
      </c>
      <c r="E75" s="97" t="str">
        <f>VLOOKUP($B75,'[4]GRAF - QUADRIMESTRAL'!$V$4:$AH$82,E$2,0)</f>
        <v/>
      </c>
      <c r="F75" s="98" t="str">
        <f>VLOOKUP($B75,'[4]GRAF - QUADRIMESTRAL'!$V$4:$AH$82,F$2,0)</f>
        <v/>
      </c>
      <c r="G75" s="97" t="str">
        <f>VLOOKUP($B75,'[4]GRAF - QUADRIMESTRAL'!$V$4:$AH$82,G$2,0)</f>
        <v/>
      </c>
      <c r="H75" s="97" t="str">
        <f>VLOOKUP($B75,'[4]GRAF - QUADRIMESTRAL'!$V$4:$AH$82,H$2,0)</f>
        <v/>
      </c>
      <c r="I75" s="97" t="str">
        <f>VLOOKUP($B75,'[4]GRAF - QUADRIMESTRAL'!$V$4:$AH$82,I$2,0)</f>
        <v/>
      </c>
      <c r="J75" s="97" t="str">
        <f>VLOOKUP($B75,'[4]GRAF - QUADRIMESTRAL'!$V$4:$AH$82,J$2,0)</f>
        <v/>
      </c>
      <c r="K75" s="97" t="str">
        <f>VLOOKUP($B75,'[4]GRAF - QUADRIMESTRAL'!$V$4:$AH$82,K$2,0)</f>
        <v/>
      </c>
      <c r="L75" s="97" t="str">
        <f>VLOOKUP($B75,'[4]GRAF - QUADRIMESTRAL'!$V$4:$AH$82,L$2,0)</f>
        <v/>
      </c>
      <c r="M75" s="97" t="str">
        <f>VLOOKUP($B75,'[4]GRAF - QUADRIMESTRAL'!$V$4:$AH$82,M$2,0)</f>
        <v/>
      </c>
      <c r="N75" s="99" t="str">
        <f>VLOOKUP($B75,'[4]GRAF - QUADRIMESTRAL'!$V$4:$AH$82,N$2,0)</f>
        <v/>
      </c>
      <c r="O75" s="90"/>
    </row>
    <row r="76" spans="1:15" ht="15">
      <c r="A76" s="94" t="str">
        <f t="shared" si="0"/>
        <v/>
      </c>
      <c r="B76" s="94" t="str">
        <f>'[4]GRAF - QUADRIMESTRAL'!V75</f>
        <v>2024 3º Quad</v>
      </c>
      <c r="C76" s="94" t="str">
        <f>VLOOKUP($B76,'[4]GRAF - QUADRIMESTRAL'!$V$4:$AH$82,C$2,0)</f>
        <v/>
      </c>
      <c r="D76" s="94" t="str">
        <f>VLOOKUP($B76,'[4]GRAF - QUADRIMESTRAL'!$V$4:$AH$82,D$2,0)</f>
        <v/>
      </c>
      <c r="E76" s="94" t="str">
        <f>VLOOKUP($B76,'[4]GRAF - QUADRIMESTRAL'!$V$4:$AH$82,E$2,0)</f>
        <v/>
      </c>
      <c r="F76" s="95" t="str">
        <f>VLOOKUP($B76,'[4]GRAF - QUADRIMESTRAL'!$V$4:$AH$82,F$2,0)</f>
        <v/>
      </c>
      <c r="G76" s="94" t="str">
        <f>VLOOKUP($B76,'[4]GRAF - QUADRIMESTRAL'!$V$4:$AH$82,G$2,0)</f>
        <v/>
      </c>
      <c r="H76" s="94" t="str">
        <f>VLOOKUP($B76,'[4]GRAF - QUADRIMESTRAL'!$V$4:$AH$82,H$2,0)</f>
        <v/>
      </c>
      <c r="I76" s="94" t="str">
        <f>VLOOKUP($B76,'[4]GRAF - QUADRIMESTRAL'!$V$4:$AH$82,I$2,0)</f>
        <v/>
      </c>
      <c r="J76" s="94" t="str">
        <f>VLOOKUP($B76,'[4]GRAF - QUADRIMESTRAL'!$V$4:$AH$82,J$2,0)</f>
        <v/>
      </c>
      <c r="K76" s="94" t="str">
        <f>VLOOKUP($B76,'[4]GRAF - QUADRIMESTRAL'!$V$4:$AH$82,K$2,0)</f>
        <v/>
      </c>
      <c r="L76" s="94" t="str">
        <f>VLOOKUP($B76,'[4]GRAF - QUADRIMESTRAL'!$V$4:$AH$82,L$2,0)</f>
        <v/>
      </c>
      <c r="M76" s="94" t="str">
        <f>VLOOKUP($B76,'[4]GRAF - QUADRIMESTRAL'!$V$4:$AH$82,M$2,0)</f>
        <v/>
      </c>
      <c r="N76" s="96" t="str">
        <f>VLOOKUP($B76,'[4]GRAF - QUADRIMESTRAL'!$V$4:$AH$82,N$2,0)</f>
        <v/>
      </c>
      <c r="O76" s="90"/>
    </row>
    <row r="77" spans="1:15" ht="15">
      <c r="A77" s="97" t="str">
        <f t="shared" si="0"/>
        <v/>
      </c>
      <c r="B77" s="97" t="str">
        <f>'[4]GRAF - QUADRIMESTRAL'!V76</f>
        <v>2025 1º Quad</v>
      </c>
      <c r="C77" s="97" t="str">
        <f>VLOOKUP($B77,'[4]GRAF - QUADRIMESTRAL'!$V$4:$AH$82,C$2,0)</f>
        <v/>
      </c>
      <c r="D77" s="97" t="str">
        <f>VLOOKUP($B77,'[4]GRAF - QUADRIMESTRAL'!$V$4:$AH$82,D$2,0)</f>
        <v/>
      </c>
      <c r="E77" s="97" t="str">
        <f>VLOOKUP($B77,'[4]GRAF - QUADRIMESTRAL'!$V$4:$AH$82,E$2,0)</f>
        <v/>
      </c>
      <c r="F77" s="98" t="str">
        <f>VLOOKUP($B77,'[4]GRAF - QUADRIMESTRAL'!$V$4:$AH$82,F$2,0)</f>
        <v/>
      </c>
      <c r="G77" s="97" t="str">
        <f>VLOOKUP($B77,'[4]GRAF - QUADRIMESTRAL'!$V$4:$AH$82,G$2,0)</f>
        <v/>
      </c>
      <c r="H77" s="97" t="str">
        <f>VLOOKUP($B77,'[4]GRAF - QUADRIMESTRAL'!$V$4:$AH$82,H$2,0)</f>
        <v/>
      </c>
      <c r="I77" s="97" t="str">
        <f>VLOOKUP($B77,'[4]GRAF - QUADRIMESTRAL'!$V$4:$AH$82,I$2,0)</f>
        <v/>
      </c>
      <c r="J77" s="97" t="str">
        <f>VLOOKUP($B77,'[4]GRAF - QUADRIMESTRAL'!$V$4:$AH$82,J$2,0)</f>
        <v/>
      </c>
      <c r="K77" s="97" t="str">
        <f>VLOOKUP($B77,'[4]GRAF - QUADRIMESTRAL'!$V$4:$AH$82,K$2,0)</f>
        <v/>
      </c>
      <c r="L77" s="97" t="str">
        <f>VLOOKUP($B77,'[4]GRAF - QUADRIMESTRAL'!$V$4:$AH$82,L$2,0)</f>
        <v/>
      </c>
      <c r="M77" s="97" t="str">
        <f>VLOOKUP($B77,'[4]GRAF - QUADRIMESTRAL'!$V$4:$AH$82,M$2,0)</f>
        <v/>
      </c>
      <c r="N77" s="99" t="str">
        <f>VLOOKUP($B77,'[4]GRAF - QUADRIMESTRAL'!$V$4:$AH$82,N$2,0)</f>
        <v/>
      </c>
      <c r="O77" s="90"/>
    </row>
    <row r="78" spans="1:15" ht="15">
      <c r="A78" s="94" t="str">
        <f t="shared" si="0"/>
        <v/>
      </c>
      <c r="B78" s="94" t="str">
        <f>'[4]GRAF - QUADRIMESTRAL'!V77</f>
        <v>2025 2º Quad</v>
      </c>
      <c r="C78" s="94" t="str">
        <f>VLOOKUP($B78,'[4]GRAF - QUADRIMESTRAL'!$V$4:$AH$82,C$2,0)</f>
        <v/>
      </c>
      <c r="D78" s="94" t="str">
        <f>VLOOKUP($B78,'[4]GRAF - QUADRIMESTRAL'!$V$4:$AH$82,D$2,0)</f>
        <v/>
      </c>
      <c r="E78" s="94" t="str">
        <f>VLOOKUP($B78,'[4]GRAF - QUADRIMESTRAL'!$V$4:$AH$82,E$2,0)</f>
        <v/>
      </c>
      <c r="F78" s="95" t="str">
        <f>VLOOKUP($B78,'[4]GRAF - QUADRIMESTRAL'!$V$4:$AH$82,F$2,0)</f>
        <v/>
      </c>
      <c r="G78" s="94" t="str">
        <f>VLOOKUP($B78,'[4]GRAF - QUADRIMESTRAL'!$V$4:$AH$82,G$2,0)</f>
        <v/>
      </c>
      <c r="H78" s="94" t="str">
        <f>VLOOKUP($B78,'[4]GRAF - QUADRIMESTRAL'!$V$4:$AH$82,H$2,0)</f>
        <v/>
      </c>
      <c r="I78" s="94" t="str">
        <f>VLOOKUP($B78,'[4]GRAF - QUADRIMESTRAL'!$V$4:$AH$82,I$2,0)</f>
        <v/>
      </c>
      <c r="J78" s="94" t="str">
        <f>VLOOKUP($B78,'[4]GRAF - QUADRIMESTRAL'!$V$4:$AH$82,J$2,0)</f>
        <v/>
      </c>
      <c r="K78" s="94" t="str">
        <f>VLOOKUP($B78,'[4]GRAF - QUADRIMESTRAL'!$V$4:$AH$82,K$2,0)</f>
        <v/>
      </c>
      <c r="L78" s="94" t="str">
        <f>VLOOKUP($B78,'[4]GRAF - QUADRIMESTRAL'!$V$4:$AH$82,L$2,0)</f>
        <v/>
      </c>
      <c r="M78" s="94" t="str">
        <f>VLOOKUP($B78,'[4]GRAF - QUADRIMESTRAL'!$V$4:$AH$82,M$2,0)</f>
        <v/>
      </c>
      <c r="N78" s="96" t="str">
        <f>VLOOKUP($B78,'[4]GRAF - QUADRIMESTRAL'!$V$4:$AH$82,N$2,0)</f>
        <v/>
      </c>
      <c r="O78" s="90"/>
    </row>
    <row r="79" spans="1:15" ht="15">
      <c r="A79" s="97" t="str">
        <f t="shared" si="0"/>
        <v/>
      </c>
      <c r="B79" s="97" t="str">
        <f>'[4]GRAF - QUADRIMESTRAL'!V78</f>
        <v>2025 3º Quad</v>
      </c>
      <c r="C79" s="97" t="str">
        <f>VLOOKUP($B79,'[4]GRAF - QUADRIMESTRAL'!$V$4:$AH$82,C$2,0)</f>
        <v/>
      </c>
      <c r="D79" s="97" t="str">
        <f>VLOOKUP($B79,'[4]GRAF - QUADRIMESTRAL'!$V$4:$AH$82,D$2,0)</f>
        <v/>
      </c>
      <c r="E79" s="97" t="str">
        <f>VLOOKUP($B79,'[4]GRAF - QUADRIMESTRAL'!$V$4:$AH$82,E$2,0)</f>
        <v/>
      </c>
      <c r="F79" s="98" t="str">
        <f>VLOOKUP($B79,'[4]GRAF - QUADRIMESTRAL'!$V$4:$AH$82,F$2,0)</f>
        <v/>
      </c>
      <c r="G79" s="97" t="str">
        <f>VLOOKUP($B79,'[4]GRAF - QUADRIMESTRAL'!$V$4:$AH$82,G$2,0)</f>
        <v/>
      </c>
      <c r="H79" s="97" t="str">
        <f>VLOOKUP($B79,'[4]GRAF - QUADRIMESTRAL'!$V$4:$AH$82,H$2,0)</f>
        <v/>
      </c>
      <c r="I79" s="97" t="str">
        <f>VLOOKUP($B79,'[4]GRAF - QUADRIMESTRAL'!$V$4:$AH$82,I$2,0)</f>
        <v/>
      </c>
      <c r="J79" s="97" t="str">
        <f>VLOOKUP($B79,'[4]GRAF - QUADRIMESTRAL'!$V$4:$AH$82,J$2,0)</f>
        <v/>
      </c>
      <c r="K79" s="97" t="str">
        <f>VLOOKUP($B79,'[4]GRAF - QUADRIMESTRAL'!$V$4:$AH$82,K$2,0)</f>
        <v/>
      </c>
      <c r="L79" s="97" t="str">
        <f>VLOOKUP($B79,'[4]GRAF - QUADRIMESTRAL'!$V$4:$AH$82,L$2,0)</f>
        <v/>
      </c>
      <c r="M79" s="97" t="str">
        <f>VLOOKUP($B79,'[4]GRAF - QUADRIMESTRAL'!$V$4:$AH$82,M$2,0)</f>
        <v/>
      </c>
      <c r="N79" s="99" t="str">
        <f>VLOOKUP($B79,'[4]GRAF - QUADRIMESTRAL'!$V$4:$AH$82,N$2,0)</f>
        <v/>
      </c>
      <c r="O79" s="90"/>
    </row>
    <row r="80" spans="1:15" ht="15">
      <c r="A80" s="94" t="str">
        <f t="shared" si="0"/>
        <v/>
      </c>
      <c r="B80" s="94">
        <f>'[4]GRAF - QUADRIMESTRAL'!V79</f>
        <v>0</v>
      </c>
      <c r="C80" s="94" t="str">
        <f>IFERROR(VLOOKUP($B80,'[4]GRAF - QUADRIMESTRAL'!$V$4:$AH$82,C$2,0),"")</f>
        <v/>
      </c>
      <c r="D80" s="94" t="str">
        <f>IFERROR(VLOOKUP($B80,'[4]GRAF - QUADRIMESTRAL'!$V$4:$AH$82,D$2,0),"")</f>
        <v/>
      </c>
      <c r="E80" s="94" t="str">
        <f>IFERROR(VLOOKUP($B80,'[4]GRAF - QUADRIMESTRAL'!$V$4:$AH$82,E$2,0),"")</f>
        <v/>
      </c>
      <c r="F80" s="95" t="str">
        <f>IFERROR(VLOOKUP($B80,'[4]GRAF - QUADRIMESTRAL'!$V$4:$AH$82,F$2,0),"")</f>
        <v/>
      </c>
      <c r="G80" s="94" t="str">
        <f>IFERROR(VLOOKUP($B80,'[4]GRAF - QUADRIMESTRAL'!$V$4:$AH$82,G$2,0),"")</f>
        <v/>
      </c>
      <c r="H80" s="94" t="str">
        <f>IFERROR(VLOOKUP($B80,'[4]GRAF - QUADRIMESTRAL'!$V$4:$AH$82,H$2,0),"")</f>
        <v/>
      </c>
      <c r="I80" s="94" t="str">
        <f>IFERROR(VLOOKUP($B80,'[4]GRAF - QUADRIMESTRAL'!$V$4:$AH$82,I$2,0),"")</f>
        <v/>
      </c>
      <c r="J80" s="94" t="str">
        <f>IFERROR(VLOOKUP($B80,'[4]GRAF - QUADRIMESTRAL'!$V$4:$AH$82,J$2,0),"")</f>
        <v/>
      </c>
      <c r="K80" s="94" t="str">
        <f>IFERROR(VLOOKUP($B80,'[4]GRAF - QUADRIMESTRAL'!$V$4:$AH$82,K$2,0),"")</f>
        <v/>
      </c>
      <c r="L80" s="94" t="str">
        <f>IFERROR(VLOOKUP($B80,'[4]GRAF - QUADRIMESTRAL'!$V$4:$AH$82,L$2,0),"")</f>
        <v/>
      </c>
      <c r="M80" s="94" t="str">
        <f>IFERROR(VLOOKUP($B80,'[4]GRAF - QUADRIMESTRAL'!$V$4:$AH$82,M$2,0),"")</f>
        <v/>
      </c>
      <c r="N80" s="96" t="str">
        <f>IFERROR(VLOOKUP($B80,'[4]GRAF - QUADRIMESTRAL'!$V$4:$AH$82,N$2,0),"")</f>
        <v/>
      </c>
    </row>
    <row r="81" spans="1:14" ht="15">
      <c r="A81" s="97" t="str">
        <f t="shared" si="0"/>
        <v/>
      </c>
      <c r="B81" s="97">
        <f>'[4]GRAF - QUADRIMESTRAL'!V80</f>
        <v>0</v>
      </c>
      <c r="C81" s="97" t="str">
        <f>IFERROR(VLOOKUP($B81,'[4]GRAF - QUADRIMESTRAL'!$V$4:$AH$82,C$2,0),"")</f>
        <v/>
      </c>
      <c r="D81" s="97" t="str">
        <f>IFERROR(VLOOKUP($B81,'[4]GRAF - QUADRIMESTRAL'!$V$4:$AH$82,D$2,0),"")</f>
        <v/>
      </c>
      <c r="E81" s="97" t="str">
        <f>IFERROR(VLOOKUP($B81,'[4]GRAF - QUADRIMESTRAL'!$V$4:$AH$82,E$2,0),"")</f>
        <v/>
      </c>
      <c r="F81" s="98" t="str">
        <f>IFERROR(VLOOKUP($B81,'[4]GRAF - QUADRIMESTRAL'!$V$4:$AH$82,F$2,0),"")</f>
        <v/>
      </c>
      <c r="G81" s="97" t="str">
        <f>IFERROR(VLOOKUP($B81,'[4]GRAF - QUADRIMESTRAL'!$V$4:$AH$82,G$2,0),"")</f>
        <v/>
      </c>
      <c r="H81" s="97" t="str">
        <f>IFERROR(VLOOKUP($B81,'[4]GRAF - QUADRIMESTRAL'!$V$4:$AH$82,H$2,0),"")</f>
        <v/>
      </c>
      <c r="I81" s="97" t="str">
        <f>IFERROR(VLOOKUP($B81,'[4]GRAF - QUADRIMESTRAL'!$V$4:$AH$82,I$2,0),"")</f>
        <v/>
      </c>
      <c r="J81" s="97" t="str">
        <f>IFERROR(VLOOKUP($B81,'[4]GRAF - QUADRIMESTRAL'!$V$4:$AH$82,J$2,0),"")</f>
        <v/>
      </c>
      <c r="K81" s="97" t="str">
        <f>IFERROR(VLOOKUP($B81,'[4]GRAF - QUADRIMESTRAL'!$V$4:$AH$82,K$2,0),"")</f>
        <v/>
      </c>
      <c r="L81" s="97" t="str">
        <f>IFERROR(VLOOKUP($B81,'[4]GRAF - QUADRIMESTRAL'!$V$4:$AH$82,L$2,0),"")</f>
        <v/>
      </c>
      <c r="M81" s="97" t="str">
        <f>IFERROR(VLOOKUP($B81,'[4]GRAF - QUADRIMESTRAL'!$V$4:$AH$82,M$2,0),"")</f>
        <v/>
      </c>
      <c r="N81" s="99" t="str">
        <f>IFERROR(VLOOKUP($B81,'[4]GRAF - QUADRIMESTRAL'!$V$4:$AH$82,N$2,0),"")</f>
        <v/>
      </c>
    </row>
    <row r="82" spans="1:14" ht="15">
      <c r="A82" s="94" t="str">
        <f t="shared" si="0"/>
        <v/>
      </c>
      <c r="B82" s="94">
        <f>'[4]GRAF - QUADRIMESTRAL'!V81</f>
        <v>0</v>
      </c>
      <c r="C82" s="94" t="str">
        <f>IFERROR(VLOOKUP($B82,'[4]GRAF - QUADRIMESTRAL'!$V$4:$AH$82,C$2,0),"")</f>
        <v/>
      </c>
      <c r="D82" s="94" t="str">
        <f>IFERROR(VLOOKUP($B82,'[4]GRAF - QUADRIMESTRAL'!$V$4:$AH$82,D$2,0),"")</f>
        <v/>
      </c>
      <c r="E82" s="94" t="str">
        <f>IFERROR(VLOOKUP($B82,'[4]GRAF - QUADRIMESTRAL'!$V$4:$AH$82,E$2,0),"")</f>
        <v/>
      </c>
      <c r="F82" s="95" t="str">
        <f>IFERROR(VLOOKUP($B82,'[4]GRAF - QUADRIMESTRAL'!$V$4:$AH$82,F$2,0),"")</f>
        <v/>
      </c>
      <c r="G82" s="94" t="str">
        <f>IFERROR(VLOOKUP($B82,'[4]GRAF - QUADRIMESTRAL'!$V$4:$AH$82,G$2,0),"")</f>
        <v/>
      </c>
      <c r="H82" s="94" t="str">
        <f>IFERROR(VLOOKUP($B82,'[4]GRAF - QUADRIMESTRAL'!$V$4:$AH$82,H$2,0),"")</f>
        <v/>
      </c>
      <c r="I82" s="94" t="str">
        <f>IFERROR(VLOOKUP($B82,'[4]GRAF - QUADRIMESTRAL'!$V$4:$AH$82,I$2,0),"")</f>
        <v/>
      </c>
      <c r="J82" s="94" t="str">
        <f>IFERROR(VLOOKUP($B82,'[4]GRAF - QUADRIMESTRAL'!$V$4:$AH$82,J$2,0),"")</f>
        <v/>
      </c>
      <c r="K82" s="94" t="str">
        <f>IFERROR(VLOOKUP($B82,'[4]GRAF - QUADRIMESTRAL'!$V$4:$AH$82,K$2,0),"")</f>
        <v/>
      </c>
      <c r="L82" s="94" t="str">
        <f>IFERROR(VLOOKUP($B82,'[4]GRAF - QUADRIMESTRAL'!$V$4:$AH$82,L$2,0),"")</f>
        <v/>
      </c>
      <c r="M82" s="94" t="str">
        <f>IFERROR(VLOOKUP($B82,'[4]GRAF - QUADRIMESTRAL'!$V$4:$AH$82,M$2,0),"")</f>
        <v/>
      </c>
      <c r="N82" s="96" t="str">
        <f>IFERROR(VLOOKUP($B82,'[4]GRAF - QUADRIMESTRAL'!$V$4:$AH$82,N$2,0),"")</f>
        <v/>
      </c>
    </row>
    <row r="83" spans="1:14" ht="15">
      <c r="A83" s="97" t="str">
        <f t="shared" si="0"/>
        <v/>
      </c>
      <c r="B83" s="97">
        <f>'[4]GRAF - QUADRIMESTRAL'!V82</f>
        <v>0</v>
      </c>
      <c r="C83" s="97" t="str">
        <f>IFERROR(VLOOKUP($B83,'[4]GRAF - QUADRIMESTRAL'!$V$4:$AH$82,C$2,0),"")</f>
        <v/>
      </c>
      <c r="D83" s="97" t="str">
        <f>IFERROR(VLOOKUP($B83,'[4]GRAF - QUADRIMESTRAL'!$V$4:$AH$82,D$2,0),"")</f>
        <v/>
      </c>
      <c r="E83" s="97" t="str">
        <f>IFERROR(VLOOKUP($B83,'[4]GRAF - QUADRIMESTRAL'!$V$4:$AH$82,E$2,0),"")</f>
        <v/>
      </c>
      <c r="F83" s="98" t="str">
        <f>IFERROR(VLOOKUP($B83,'[4]GRAF - QUADRIMESTRAL'!$V$4:$AH$82,F$2,0),"")</f>
        <v/>
      </c>
      <c r="G83" s="97" t="str">
        <f>IFERROR(VLOOKUP($B83,'[4]GRAF - QUADRIMESTRAL'!$V$4:$AH$82,G$2,0),"")</f>
        <v/>
      </c>
      <c r="H83" s="97" t="str">
        <f>IFERROR(VLOOKUP($B83,'[4]GRAF - QUADRIMESTRAL'!$V$4:$AH$82,H$2,0),"")</f>
        <v/>
      </c>
      <c r="I83" s="97" t="str">
        <f>IFERROR(VLOOKUP($B83,'[4]GRAF - QUADRIMESTRAL'!$V$4:$AH$82,I$2,0),"")</f>
        <v/>
      </c>
      <c r="J83" s="97" t="str">
        <f>IFERROR(VLOOKUP($B83,'[4]GRAF - QUADRIMESTRAL'!$V$4:$AH$82,J$2,0),"")</f>
        <v/>
      </c>
      <c r="K83" s="97" t="str">
        <f>IFERROR(VLOOKUP($B83,'[4]GRAF - QUADRIMESTRAL'!$V$4:$AH$82,K$2,0),"")</f>
        <v/>
      </c>
      <c r="L83" s="97" t="str">
        <f>IFERROR(VLOOKUP($B83,'[4]GRAF - QUADRIMESTRAL'!$V$4:$AH$82,L$2,0),"")</f>
        <v/>
      </c>
      <c r="M83" s="97" t="str">
        <f>IFERROR(VLOOKUP($B83,'[4]GRAF - QUADRIMESTRAL'!$V$4:$AH$82,M$2,0),"")</f>
        <v/>
      </c>
      <c r="N83" s="99" t="str">
        <f>IFERROR(VLOOKUP($B83,'[4]GRAF - QUADRIMESTRAL'!$V$4:$AH$82,N$2,0),"")</f>
        <v/>
      </c>
    </row>
    <row r="84" spans="1:14" ht="15">
      <c r="A84" s="94" t="str">
        <f t="shared" si="0"/>
        <v/>
      </c>
      <c r="B84" s="94">
        <f>'[4]GRAF - QUADRIMESTRAL'!V83</f>
        <v>0</v>
      </c>
      <c r="C84" s="94" t="str">
        <f>IFERROR(VLOOKUP($B84,'[4]GRAF - QUADRIMESTRAL'!$V$4:$AH$82,C$2,0),"")</f>
        <v/>
      </c>
      <c r="D84" s="94" t="str">
        <f>IFERROR(VLOOKUP($B84,'[4]GRAF - QUADRIMESTRAL'!$V$4:$AH$82,D$2,0),"")</f>
        <v/>
      </c>
      <c r="E84" s="94" t="str">
        <f>IFERROR(VLOOKUP($B84,'[4]GRAF - QUADRIMESTRAL'!$V$4:$AH$82,E$2,0),"")</f>
        <v/>
      </c>
      <c r="F84" s="95" t="str">
        <f>IFERROR(VLOOKUP($B84,'[4]GRAF - QUADRIMESTRAL'!$V$4:$AH$82,F$2,0),"")</f>
        <v/>
      </c>
      <c r="G84" s="94" t="str">
        <f>IFERROR(VLOOKUP($B84,'[4]GRAF - QUADRIMESTRAL'!$V$4:$AH$82,G$2,0),"")</f>
        <v/>
      </c>
      <c r="H84" s="94" t="str">
        <f>IFERROR(VLOOKUP($B84,'[4]GRAF - QUADRIMESTRAL'!$V$4:$AH$82,H$2,0),"")</f>
        <v/>
      </c>
      <c r="I84" s="94" t="str">
        <f>IFERROR(VLOOKUP($B84,'[4]GRAF - QUADRIMESTRAL'!$V$4:$AH$82,I$2,0),"")</f>
        <v/>
      </c>
      <c r="J84" s="94" t="str">
        <f>IFERROR(VLOOKUP($B84,'[4]GRAF - QUADRIMESTRAL'!$V$4:$AH$82,J$2,0),"")</f>
        <v/>
      </c>
      <c r="K84" s="94" t="str">
        <f>IFERROR(VLOOKUP($B84,'[4]GRAF - QUADRIMESTRAL'!$V$4:$AH$82,K$2,0),"")</f>
        <v/>
      </c>
      <c r="L84" s="94" t="str">
        <f>IFERROR(VLOOKUP($B84,'[4]GRAF - QUADRIMESTRAL'!$V$4:$AH$82,L$2,0),"")</f>
        <v/>
      </c>
      <c r="M84" s="94" t="str">
        <f>IFERROR(VLOOKUP($B84,'[4]GRAF - QUADRIMESTRAL'!$V$4:$AH$82,M$2,0),"")</f>
        <v/>
      </c>
      <c r="N84" s="96" t="str">
        <f>IFERROR(VLOOKUP($B84,'[4]GRAF - QUADRIMESTRAL'!$V$4:$AH$82,N$2,0),"")</f>
        <v/>
      </c>
    </row>
    <row r="85" spans="1:14" ht="15">
      <c r="A85" s="97" t="str">
        <f t="shared" si="0"/>
        <v/>
      </c>
      <c r="B85" s="97">
        <f>'[4]GRAF - QUADRIMESTRAL'!V84</f>
        <v>0</v>
      </c>
      <c r="C85" s="97" t="str">
        <f>IFERROR(VLOOKUP($B85,'[4]GRAF - QUADRIMESTRAL'!$V$4:$AH$82,C$2,0),"")</f>
        <v/>
      </c>
      <c r="D85" s="97" t="str">
        <f>IFERROR(VLOOKUP($B85,'[4]GRAF - QUADRIMESTRAL'!$V$4:$AH$82,D$2,0),"")</f>
        <v/>
      </c>
      <c r="E85" s="97" t="str">
        <f>IFERROR(VLOOKUP($B85,'[4]GRAF - QUADRIMESTRAL'!$V$4:$AH$82,E$2,0),"")</f>
        <v/>
      </c>
      <c r="F85" s="98" t="str">
        <f>IFERROR(VLOOKUP($B85,'[4]GRAF - QUADRIMESTRAL'!$V$4:$AH$82,F$2,0),"")</f>
        <v/>
      </c>
      <c r="G85" s="97" t="str">
        <f>IFERROR(VLOOKUP($B85,'[4]GRAF - QUADRIMESTRAL'!$V$4:$AH$82,G$2,0),"")</f>
        <v/>
      </c>
      <c r="H85" s="97" t="str">
        <f>IFERROR(VLOOKUP($B85,'[4]GRAF - QUADRIMESTRAL'!$V$4:$AH$82,H$2,0),"")</f>
        <v/>
      </c>
      <c r="I85" s="97" t="str">
        <f>IFERROR(VLOOKUP($B85,'[4]GRAF - QUADRIMESTRAL'!$V$4:$AH$82,I$2,0),"")</f>
        <v/>
      </c>
      <c r="J85" s="97" t="str">
        <f>IFERROR(VLOOKUP($B85,'[4]GRAF - QUADRIMESTRAL'!$V$4:$AH$82,J$2,0),"")</f>
        <v/>
      </c>
      <c r="K85" s="97" t="str">
        <f>IFERROR(VLOOKUP($B85,'[4]GRAF - QUADRIMESTRAL'!$V$4:$AH$82,K$2,0),"")</f>
        <v/>
      </c>
      <c r="L85" s="97" t="str">
        <f>IFERROR(VLOOKUP($B85,'[4]GRAF - QUADRIMESTRAL'!$V$4:$AH$82,L$2,0),"")</f>
        <v/>
      </c>
      <c r="M85" s="97" t="str">
        <f>IFERROR(VLOOKUP($B85,'[4]GRAF - QUADRIMESTRAL'!$V$4:$AH$82,M$2,0),"")</f>
        <v/>
      </c>
      <c r="N85" s="99" t="str">
        <f>IFERROR(VLOOKUP($B85,'[4]GRAF - QUADRIMESTRAL'!$V$4:$AH$82,N$2,0),"")</f>
        <v/>
      </c>
    </row>
    <row r="86" spans="1:14" ht="15">
      <c r="A86" s="94" t="str">
        <f t="shared" si="0"/>
        <v/>
      </c>
      <c r="B86" s="94">
        <f>'[4]GRAF - QUADRIMESTRAL'!V85</f>
        <v>0</v>
      </c>
      <c r="C86" s="94" t="str">
        <f>IFERROR(VLOOKUP($B86,'[4]GRAF - QUADRIMESTRAL'!$V$4:$AH$82,C$2,0),"")</f>
        <v/>
      </c>
      <c r="D86" s="94" t="str">
        <f>IFERROR(VLOOKUP($B86,'[4]GRAF - QUADRIMESTRAL'!$V$4:$AH$82,D$2,0),"")</f>
        <v/>
      </c>
      <c r="E86" s="94" t="str">
        <f>IFERROR(VLOOKUP($B86,'[4]GRAF - QUADRIMESTRAL'!$V$4:$AH$82,E$2,0),"")</f>
        <v/>
      </c>
      <c r="F86" s="95" t="str">
        <f>IFERROR(VLOOKUP($B86,'[4]GRAF - QUADRIMESTRAL'!$V$4:$AH$82,F$2,0),"")</f>
        <v/>
      </c>
      <c r="G86" s="94" t="str">
        <f>IFERROR(VLOOKUP($B86,'[4]GRAF - QUADRIMESTRAL'!$V$4:$AH$82,G$2,0),"")</f>
        <v/>
      </c>
      <c r="H86" s="94" t="str">
        <f>IFERROR(VLOOKUP($B86,'[4]GRAF - QUADRIMESTRAL'!$V$4:$AH$82,H$2,0),"")</f>
        <v/>
      </c>
      <c r="I86" s="94" t="str">
        <f>IFERROR(VLOOKUP($B86,'[4]GRAF - QUADRIMESTRAL'!$V$4:$AH$82,I$2,0),"")</f>
        <v/>
      </c>
      <c r="J86" s="94" t="str">
        <f>IFERROR(VLOOKUP($B86,'[4]GRAF - QUADRIMESTRAL'!$V$4:$AH$82,J$2,0),"")</f>
        <v/>
      </c>
      <c r="K86" s="94" t="str">
        <f>IFERROR(VLOOKUP($B86,'[4]GRAF - QUADRIMESTRAL'!$V$4:$AH$82,K$2,0),"")</f>
        <v/>
      </c>
      <c r="L86" s="94" t="str">
        <f>IFERROR(VLOOKUP($B86,'[4]GRAF - QUADRIMESTRAL'!$V$4:$AH$82,L$2,0),"")</f>
        <v/>
      </c>
      <c r="M86" s="94" t="str">
        <f>IFERROR(VLOOKUP($B86,'[4]GRAF - QUADRIMESTRAL'!$V$4:$AH$82,M$2,0),"")</f>
        <v/>
      </c>
      <c r="N86" s="96" t="str">
        <f>IFERROR(VLOOKUP($B86,'[4]GRAF - QUADRIMESTRAL'!$V$4:$AH$82,N$2,0),"")</f>
        <v/>
      </c>
    </row>
    <row r="87" spans="1:14" ht="15">
      <c r="A87" s="97" t="str">
        <f t="shared" si="0"/>
        <v/>
      </c>
      <c r="B87" s="97">
        <f>'[4]GRAF - QUADRIMESTRAL'!V86</f>
        <v>0</v>
      </c>
      <c r="C87" s="97" t="str">
        <f>IFERROR(VLOOKUP($B87,'[4]GRAF - QUADRIMESTRAL'!$V$4:$AH$82,C$2,0),"")</f>
        <v/>
      </c>
      <c r="D87" s="97" t="str">
        <f>IFERROR(VLOOKUP($B87,'[4]GRAF - QUADRIMESTRAL'!$V$4:$AH$82,D$2,0),"")</f>
        <v/>
      </c>
      <c r="E87" s="97" t="str">
        <f>IFERROR(VLOOKUP($B87,'[4]GRAF - QUADRIMESTRAL'!$V$4:$AH$82,E$2,0),"")</f>
        <v/>
      </c>
      <c r="F87" s="98" t="str">
        <f>IFERROR(VLOOKUP($B87,'[4]GRAF - QUADRIMESTRAL'!$V$4:$AH$82,F$2,0),"")</f>
        <v/>
      </c>
      <c r="G87" s="97" t="str">
        <f>IFERROR(VLOOKUP($B87,'[4]GRAF - QUADRIMESTRAL'!$V$4:$AH$82,G$2,0),"")</f>
        <v/>
      </c>
      <c r="H87" s="97" t="str">
        <f>IFERROR(VLOOKUP($B87,'[4]GRAF - QUADRIMESTRAL'!$V$4:$AH$82,H$2,0),"")</f>
        <v/>
      </c>
      <c r="I87" s="97" t="str">
        <f>IFERROR(VLOOKUP($B87,'[4]GRAF - QUADRIMESTRAL'!$V$4:$AH$82,I$2,0),"")</f>
        <v/>
      </c>
      <c r="J87" s="97" t="str">
        <f>IFERROR(VLOOKUP($B87,'[4]GRAF - QUADRIMESTRAL'!$V$4:$AH$82,J$2,0),"")</f>
        <v/>
      </c>
      <c r="K87" s="97" t="str">
        <f>IFERROR(VLOOKUP($B87,'[4]GRAF - QUADRIMESTRAL'!$V$4:$AH$82,K$2,0),"")</f>
        <v/>
      </c>
      <c r="L87" s="97" t="str">
        <f>IFERROR(VLOOKUP($B87,'[4]GRAF - QUADRIMESTRAL'!$V$4:$AH$82,L$2,0),"")</f>
        <v/>
      </c>
      <c r="M87" s="97" t="str">
        <f>IFERROR(VLOOKUP($B87,'[4]GRAF - QUADRIMESTRAL'!$V$4:$AH$82,M$2,0),"")</f>
        <v/>
      </c>
      <c r="N87" s="99" t="str">
        <f>IFERROR(VLOOKUP($B87,'[4]GRAF - QUADRIMESTRAL'!$V$4:$AH$82,N$2,0),"")</f>
        <v/>
      </c>
    </row>
    <row r="88" spans="1:14" ht="15">
      <c r="A88" s="94" t="str">
        <f t="shared" si="0"/>
        <v/>
      </c>
      <c r="B88" s="94">
        <f>'[4]GRAF - QUADRIMESTRAL'!V87</f>
        <v>0</v>
      </c>
      <c r="C88" s="94" t="str">
        <f>IFERROR(VLOOKUP($B88,'[4]GRAF - QUADRIMESTRAL'!$V$4:$AH$82,C$2,0),"")</f>
        <v/>
      </c>
      <c r="D88" s="94" t="str">
        <f>IFERROR(VLOOKUP($B88,'[4]GRAF - QUADRIMESTRAL'!$V$4:$AH$82,D$2,0),"")</f>
        <v/>
      </c>
      <c r="E88" s="94" t="str">
        <f>IFERROR(VLOOKUP($B88,'[4]GRAF - QUADRIMESTRAL'!$V$4:$AH$82,E$2,0),"")</f>
        <v/>
      </c>
      <c r="F88" s="95" t="str">
        <f>IFERROR(VLOOKUP($B88,'[4]GRAF - QUADRIMESTRAL'!$V$4:$AH$82,F$2,0),"")</f>
        <v/>
      </c>
      <c r="G88" s="94" t="str">
        <f>IFERROR(VLOOKUP($B88,'[4]GRAF - QUADRIMESTRAL'!$V$4:$AH$82,G$2,0),"")</f>
        <v/>
      </c>
      <c r="H88" s="94" t="str">
        <f>IFERROR(VLOOKUP($B88,'[4]GRAF - QUADRIMESTRAL'!$V$4:$AH$82,H$2,0),"")</f>
        <v/>
      </c>
      <c r="I88" s="94" t="str">
        <f>IFERROR(VLOOKUP($B88,'[4]GRAF - QUADRIMESTRAL'!$V$4:$AH$82,I$2,0),"")</f>
        <v/>
      </c>
      <c r="J88" s="94" t="str">
        <f>IFERROR(VLOOKUP($B88,'[4]GRAF - QUADRIMESTRAL'!$V$4:$AH$82,J$2,0),"")</f>
        <v/>
      </c>
      <c r="K88" s="94" t="str">
        <f>IFERROR(VLOOKUP($B88,'[4]GRAF - QUADRIMESTRAL'!$V$4:$AH$82,K$2,0),"")</f>
        <v/>
      </c>
      <c r="L88" s="94" t="str">
        <f>IFERROR(VLOOKUP($B88,'[4]GRAF - QUADRIMESTRAL'!$V$4:$AH$82,L$2,0),"")</f>
        <v/>
      </c>
      <c r="M88" s="94" t="str">
        <f>IFERROR(VLOOKUP($B88,'[4]GRAF - QUADRIMESTRAL'!$V$4:$AH$82,M$2,0),"")</f>
        <v/>
      </c>
      <c r="N88" s="96" t="str">
        <f>IFERROR(VLOOKUP($B88,'[4]GRAF - QUADRIMESTRAL'!$V$4:$AH$82,N$2,0),"")</f>
        <v/>
      </c>
    </row>
    <row r="89" spans="1:14" ht="15">
      <c r="A89" s="97" t="str">
        <f t="shared" si="0"/>
        <v/>
      </c>
      <c r="B89" s="97">
        <f>'[4]GRAF - QUADRIMESTRAL'!V88</f>
        <v>0</v>
      </c>
      <c r="C89" s="97" t="str">
        <f>IFERROR(VLOOKUP($B89,'[4]GRAF - QUADRIMESTRAL'!$V$4:$AH$82,C$2,0),"")</f>
        <v/>
      </c>
      <c r="D89" s="97" t="str">
        <f>IFERROR(VLOOKUP($B89,'[4]GRAF - QUADRIMESTRAL'!$V$4:$AH$82,D$2,0),"")</f>
        <v/>
      </c>
      <c r="E89" s="97" t="str">
        <f>IFERROR(VLOOKUP($B89,'[4]GRAF - QUADRIMESTRAL'!$V$4:$AH$82,E$2,0),"")</f>
        <v/>
      </c>
      <c r="F89" s="98" t="str">
        <f>IFERROR(VLOOKUP($B89,'[4]GRAF - QUADRIMESTRAL'!$V$4:$AH$82,F$2,0),"")</f>
        <v/>
      </c>
      <c r="G89" s="97" t="str">
        <f>IFERROR(VLOOKUP($B89,'[4]GRAF - QUADRIMESTRAL'!$V$4:$AH$82,G$2,0),"")</f>
        <v/>
      </c>
      <c r="H89" s="97" t="str">
        <f>IFERROR(VLOOKUP($B89,'[4]GRAF - QUADRIMESTRAL'!$V$4:$AH$82,H$2,0),"")</f>
        <v/>
      </c>
      <c r="I89" s="97" t="str">
        <f>IFERROR(VLOOKUP($B89,'[4]GRAF - QUADRIMESTRAL'!$V$4:$AH$82,I$2,0),"")</f>
        <v/>
      </c>
      <c r="J89" s="97" t="str">
        <f>IFERROR(VLOOKUP($B89,'[4]GRAF - QUADRIMESTRAL'!$V$4:$AH$82,J$2,0),"")</f>
        <v/>
      </c>
      <c r="K89" s="97" t="str">
        <f>IFERROR(VLOOKUP($B89,'[4]GRAF - QUADRIMESTRAL'!$V$4:$AH$82,K$2,0),"")</f>
        <v/>
      </c>
      <c r="L89" s="97" t="str">
        <f>IFERROR(VLOOKUP($B89,'[4]GRAF - QUADRIMESTRAL'!$V$4:$AH$82,L$2,0),"")</f>
        <v/>
      </c>
      <c r="M89" s="97" t="str">
        <f>IFERROR(VLOOKUP($B89,'[4]GRAF - QUADRIMESTRAL'!$V$4:$AH$82,M$2,0),"")</f>
        <v/>
      </c>
      <c r="N89" s="99" t="str">
        <f>IFERROR(VLOOKUP($B89,'[4]GRAF - QUADRIMESTRAL'!$V$4:$AH$82,N$2,0),"")</f>
        <v/>
      </c>
    </row>
    <row r="90" spans="1:14" ht="15">
      <c r="A90" s="94" t="str">
        <f t="shared" si="0"/>
        <v/>
      </c>
      <c r="B90" s="94">
        <f>'[4]GRAF - QUADRIMESTRAL'!V89</f>
        <v>0</v>
      </c>
      <c r="C90" s="94" t="str">
        <f>IFERROR(VLOOKUP($B90,'[4]GRAF - QUADRIMESTRAL'!$V$4:$AH$82,C$2,0),"")</f>
        <v/>
      </c>
      <c r="D90" s="94" t="str">
        <f>IFERROR(VLOOKUP($B90,'[4]GRAF - QUADRIMESTRAL'!$V$4:$AH$82,D$2,0),"")</f>
        <v/>
      </c>
      <c r="E90" s="94" t="str">
        <f>IFERROR(VLOOKUP($B90,'[4]GRAF - QUADRIMESTRAL'!$V$4:$AH$82,E$2,0),"")</f>
        <v/>
      </c>
      <c r="F90" s="95" t="str">
        <f>IFERROR(VLOOKUP($B90,'[4]GRAF - QUADRIMESTRAL'!$V$4:$AH$82,F$2,0),"")</f>
        <v/>
      </c>
      <c r="G90" s="94" t="str">
        <f>IFERROR(VLOOKUP($B90,'[4]GRAF - QUADRIMESTRAL'!$V$4:$AH$82,G$2,0),"")</f>
        <v/>
      </c>
      <c r="H90" s="94" t="str">
        <f>IFERROR(VLOOKUP($B90,'[4]GRAF - QUADRIMESTRAL'!$V$4:$AH$82,H$2,0),"")</f>
        <v/>
      </c>
      <c r="I90" s="94" t="str">
        <f>IFERROR(VLOOKUP($B90,'[4]GRAF - QUADRIMESTRAL'!$V$4:$AH$82,I$2,0),"")</f>
        <v/>
      </c>
      <c r="J90" s="94" t="str">
        <f>IFERROR(VLOOKUP($B90,'[4]GRAF - QUADRIMESTRAL'!$V$4:$AH$82,J$2,0),"")</f>
        <v/>
      </c>
      <c r="K90" s="94" t="str">
        <f>IFERROR(VLOOKUP($B90,'[4]GRAF - QUADRIMESTRAL'!$V$4:$AH$82,K$2,0),"")</f>
        <v/>
      </c>
      <c r="L90" s="94" t="str">
        <f>IFERROR(VLOOKUP($B90,'[4]GRAF - QUADRIMESTRAL'!$V$4:$AH$82,L$2,0),"")</f>
        <v/>
      </c>
      <c r="M90" s="94" t="str">
        <f>IFERROR(VLOOKUP($B90,'[4]GRAF - QUADRIMESTRAL'!$V$4:$AH$82,M$2,0),"")</f>
        <v/>
      </c>
      <c r="N90" s="96" t="str">
        <f>IFERROR(VLOOKUP($B90,'[4]GRAF - QUADRIMESTRAL'!$V$4:$AH$82,N$2,0),"")</f>
        <v/>
      </c>
    </row>
    <row r="91" spans="1:14" ht="15">
      <c r="A91" s="97" t="str">
        <f t="shared" si="0"/>
        <v/>
      </c>
      <c r="B91" s="97">
        <f>'[4]GRAF - QUADRIMESTRAL'!V90</f>
        <v>0</v>
      </c>
      <c r="C91" s="97" t="str">
        <f>IFERROR(VLOOKUP($B91,'[4]GRAF - QUADRIMESTRAL'!$V$4:$AH$82,C$2,0),"")</f>
        <v/>
      </c>
      <c r="D91" s="97" t="str">
        <f>IFERROR(VLOOKUP($B91,'[4]GRAF - QUADRIMESTRAL'!$V$4:$AH$82,D$2,0),"")</f>
        <v/>
      </c>
      <c r="E91" s="97" t="str">
        <f>IFERROR(VLOOKUP($B91,'[4]GRAF - QUADRIMESTRAL'!$V$4:$AH$82,E$2,0),"")</f>
        <v/>
      </c>
      <c r="F91" s="98" t="str">
        <f>IFERROR(VLOOKUP($B91,'[4]GRAF - QUADRIMESTRAL'!$V$4:$AH$82,F$2,0),"")</f>
        <v/>
      </c>
      <c r="G91" s="97" t="str">
        <f>IFERROR(VLOOKUP($B91,'[4]GRAF - QUADRIMESTRAL'!$V$4:$AH$82,G$2,0),"")</f>
        <v/>
      </c>
      <c r="H91" s="97" t="str">
        <f>IFERROR(VLOOKUP($B91,'[4]GRAF - QUADRIMESTRAL'!$V$4:$AH$82,H$2,0),"")</f>
        <v/>
      </c>
      <c r="I91" s="97" t="str">
        <f>IFERROR(VLOOKUP($B91,'[4]GRAF - QUADRIMESTRAL'!$V$4:$AH$82,I$2,0),"")</f>
        <v/>
      </c>
      <c r="J91" s="97" t="str">
        <f>IFERROR(VLOOKUP($B91,'[4]GRAF - QUADRIMESTRAL'!$V$4:$AH$82,J$2,0),"")</f>
        <v/>
      </c>
      <c r="K91" s="97" t="str">
        <f>IFERROR(VLOOKUP($B91,'[4]GRAF - QUADRIMESTRAL'!$V$4:$AH$82,K$2,0),"")</f>
        <v/>
      </c>
      <c r="L91" s="97" t="str">
        <f>IFERROR(VLOOKUP($B91,'[4]GRAF - QUADRIMESTRAL'!$V$4:$AH$82,L$2,0),"")</f>
        <v/>
      </c>
      <c r="M91" s="97" t="str">
        <f>IFERROR(VLOOKUP($B91,'[4]GRAF - QUADRIMESTRAL'!$V$4:$AH$82,M$2,0),"")</f>
        <v/>
      </c>
      <c r="N91" s="99" t="str">
        <f>IFERROR(VLOOKUP($B91,'[4]GRAF - QUADRIMESTRAL'!$V$4:$AH$82,N$2,0),"")</f>
        <v/>
      </c>
    </row>
    <row r="92" spans="1:14" ht="15">
      <c r="A92" s="94" t="str">
        <f t="shared" si="0"/>
        <v/>
      </c>
      <c r="B92" s="94">
        <f>'[4]GRAF - QUADRIMESTRAL'!V91</f>
        <v>0</v>
      </c>
      <c r="C92" s="94" t="str">
        <f>IFERROR(VLOOKUP($B92,'[4]GRAF - QUADRIMESTRAL'!$V$4:$AH$82,C$2,0),"")</f>
        <v/>
      </c>
      <c r="D92" s="94" t="str">
        <f>IFERROR(VLOOKUP($B92,'[4]GRAF - QUADRIMESTRAL'!$V$4:$AH$82,D$2,0),"")</f>
        <v/>
      </c>
      <c r="E92" s="94" t="str">
        <f>IFERROR(VLOOKUP($B92,'[4]GRAF - QUADRIMESTRAL'!$V$4:$AH$82,E$2,0),"")</f>
        <v/>
      </c>
      <c r="F92" s="95" t="str">
        <f>IFERROR(VLOOKUP($B92,'[4]GRAF - QUADRIMESTRAL'!$V$4:$AH$82,F$2,0),"")</f>
        <v/>
      </c>
      <c r="G92" s="94" t="str">
        <f>IFERROR(VLOOKUP($B92,'[4]GRAF - QUADRIMESTRAL'!$V$4:$AH$82,G$2,0),"")</f>
        <v/>
      </c>
      <c r="H92" s="94" t="str">
        <f>IFERROR(VLOOKUP($B92,'[4]GRAF - QUADRIMESTRAL'!$V$4:$AH$82,H$2,0),"")</f>
        <v/>
      </c>
      <c r="I92" s="94" t="str">
        <f>IFERROR(VLOOKUP($B92,'[4]GRAF - QUADRIMESTRAL'!$V$4:$AH$82,I$2,0),"")</f>
        <v/>
      </c>
      <c r="J92" s="94" t="str">
        <f>IFERROR(VLOOKUP($B92,'[4]GRAF - QUADRIMESTRAL'!$V$4:$AH$82,J$2,0),"")</f>
        <v/>
      </c>
      <c r="K92" s="94" t="str">
        <f>IFERROR(VLOOKUP($B92,'[4]GRAF - QUADRIMESTRAL'!$V$4:$AH$82,K$2,0),"")</f>
        <v/>
      </c>
      <c r="L92" s="94" t="str">
        <f>IFERROR(VLOOKUP($B92,'[4]GRAF - QUADRIMESTRAL'!$V$4:$AH$82,L$2,0),"")</f>
        <v/>
      </c>
      <c r="M92" s="94" t="str">
        <f>IFERROR(VLOOKUP($B92,'[4]GRAF - QUADRIMESTRAL'!$V$4:$AH$82,M$2,0),"")</f>
        <v/>
      </c>
      <c r="N92" s="96" t="str">
        <f>IFERROR(VLOOKUP($B92,'[4]GRAF - QUADRIMESTRAL'!$V$4:$AH$82,N$2,0),"")</f>
        <v/>
      </c>
    </row>
    <row r="93" spans="1:14" ht="15">
      <c r="A93" s="97" t="str">
        <f t="shared" si="0"/>
        <v/>
      </c>
      <c r="B93" s="97">
        <f>'[4]GRAF - QUADRIMESTRAL'!V92</f>
        <v>0</v>
      </c>
      <c r="C93" s="97" t="str">
        <f>IFERROR(VLOOKUP($B93,'[4]GRAF - QUADRIMESTRAL'!$V$4:$AH$82,C$2,0),"")</f>
        <v/>
      </c>
      <c r="D93" s="97" t="str">
        <f>IFERROR(VLOOKUP($B93,'[4]GRAF - QUADRIMESTRAL'!$V$4:$AH$82,D$2,0),"")</f>
        <v/>
      </c>
      <c r="E93" s="97" t="str">
        <f>IFERROR(VLOOKUP($B93,'[4]GRAF - QUADRIMESTRAL'!$V$4:$AH$82,E$2,0),"")</f>
        <v/>
      </c>
      <c r="F93" s="98" t="str">
        <f>IFERROR(VLOOKUP($B93,'[4]GRAF - QUADRIMESTRAL'!$V$4:$AH$82,F$2,0),"")</f>
        <v/>
      </c>
      <c r="G93" s="97" t="str">
        <f>IFERROR(VLOOKUP($B93,'[4]GRAF - QUADRIMESTRAL'!$V$4:$AH$82,G$2,0),"")</f>
        <v/>
      </c>
      <c r="H93" s="97" t="str">
        <f>IFERROR(VLOOKUP($B93,'[4]GRAF - QUADRIMESTRAL'!$V$4:$AH$82,H$2,0),"")</f>
        <v/>
      </c>
      <c r="I93" s="97" t="str">
        <f>IFERROR(VLOOKUP($B93,'[4]GRAF - QUADRIMESTRAL'!$V$4:$AH$82,I$2,0),"")</f>
        <v/>
      </c>
      <c r="J93" s="97" t="str">
        <f>IFERROR(VLOOKUP($B93,'[4]GRAF - QUADRIMESTRAL'!$V$4:$AH$82,J$2,0),"")</f>
        <v/>
      </c>
      <c r="K93" s="97" t="str">
        <f>IFERROR(VLOOKUP($B93,'[4]GRAF - QUADRIMESTRAL'!$V$4:$AH$82,K$2,0),"")</f>
        <v/>
      </c>
      <c r="L93" s="97" t="str">
        <f>IFERROR(VLOOKUP($B93,'[4]GRAF - QUADRIMESTRAL'!$V$4:$AH$82,L$2,0),"")</f>
        <v/>
      </c>
      <c r="M93" s="97" t="str">
        <f>IFERROR(VLOOKUP($B93,'[4]GRAF - QUADRIMESTRAL'!$V$4:$AH$82,M$2,0),"")</f>
        <v/>
      </c>
      <c r="N93" s="99" t="str">
        <f>IFERROR(VLOOKUP($B93,'[4]GRAF - QUADRIMESTRAL'!$V$4:$AH$82,N$2,0),"")</f>
        <v/>
      </c>
    </row>
    <row r="94" spans="1:14" ht="15">
      <c r="A94" s="94" t="str">
        <f t="shared" si="0"/>
        <v/>
      </c>
      <c r="B94" s="94">
        <f>'[4]GRAF - QUADRIMESTRAL'!V93</f>
        <v>0</v>
      </c>
      <c r="C94" s="94" t="str">
        <f>IFERROR(VLOOKUP($B94,'[4]GRAF - QUADRIMESTRAL'!$V$4:$AH$82,C$2,0),"")</f>
        <v/>
      </c>
      <c r="D94" s="94" t="str">
        <f>IFERROR(VLOOKUP($B94,'[4]GRAF - QUADRIMESTRAL'!$V$4:$AH$82,D$2,0),"")</f>
        <v/>
      </c>
      <c r="E94" s="94" t="str">
        <f>IFERROR(VLOOKUP($B94,'[4]GRAF - QUADRIMESTRAL'!$V$4:$AH$82,E$2,0),"")</f>
        <v/>
      </c>
      <c r="F94" s="95" t="str">
        <f>IFERROR(VLOOKUP($B94,'[4]GRAF - QUADRIMESTRAL'!$V$4:$AH$82,F$2,0),"")</f>
        <v/>
      </c>
      <c r="G94" s="94" t="str">
        <f>IFERROR(VLOOKUP($B94,'[4]GRAF - QUADRIMESTRAL'!$V$4:$AH$82,G$2,0),"")</f>
        <v/>
      </c>
      <c r="H94" s="94" t="str">
        <f>IFERROR(VLOOKUP($B94,'[4]GRAF - QUADRIMESTRAL'!$V$4:$AH$82,H$2,0),"")</f>
        <v/>
      </c>
      <c r="I94" s="94" t="str">
        <f>IFERROR(VLOOKUP($B94,'[4]GRAF - QUADRIMESTRAL'!$V$4:$AH$82,I$2,0),"")</f>
        <v/>
      </c>
      <c r="J94" s="94" t="str">
        <f>IFERROR(VLOOKUP($B94,'[4]GRAF - QUADRIMESTRAL'!$V$4:$AH$82,J$2,0),"")</f>
        <v/>
      </c>
      <c r="K94" s="94" t="str">
        <f>IFERROR(VLOOKUP($B94,'[4]GRAF - QUADRIMESTRAL'!$V$4:$AH$82,K$2,0),"")</f>
        <v/>
      </c>
      <c r="L94" s="94" t="str">
        <f>IFERROR(VLOOKUP($B94,'[4]GRAF - QUADRIMESTRAL'!$V$4:$AH$82,L$2,0),"")</f>
        <v/>
      </c>
      <c r="M94" s="94" t="str">
        <f>IFERROR(VLOOKUP($B94,'[4]GRAF - QUADRIMESTRAL'!$V$4:$AH$82,M$2,0),"")</f>
        <v/>
      </c>
      <c r="N94" s="96" t="str">
        <f>IFERROR(VLOOKUP($B94,'[4]GRAF - QUADRIMESTRAL'!$V$4:$AH$82,N$2,0),"")</f>
        <v/>
      </c>
    </row>
    <row r="95" spans="1:14" ht="15">
      <c r="A95" s="97" t="str">
        <f t="shared" si="0"/>
        <v/>
      </c>
      <c r="B95" s="97">
        <f>'[4]GRAF - QUADRIMESTRAL'!V94</f>
        <v>0</v>
      </c>
      <c r="C95" s="97" t="str">
        <f>IFERROR(VLOOKUP($B95,'[4]GRAF - QUADRIMESTRAL'!$V$4:$AH$82,C$2,0),"")</f>
        <v/>
      </c>
      <c r="D95" s="97" t="str">
        <f>IFERROR(VLOOKUP($B95,'[4]GRAF - QUADRIMESTRAL'!$V$4:$AH$82,D$2,0),"")</f>
        <v/>
      </c>
      <c r="E95" s="97" t="str">
        <f>IFERROR(VLOOKUP($B95,'[4]GRAF - QUADRIMESTRAL'!$V$4:$AH$82,E$2,0),"")</f>
        <v/>
      </c>
      <c r="F95" s="98" t="str">
        <f>IFERROR(VLOOKUP($B95,'[4]GRAF - QUADRIMESTRAL'!$V$4:$AH$82,F$2,0),"")</f>
        <v/>
      </c>
      <c r="G95" s="97" t="str">
        <f>IFERROR(VLOOKUP($B95,'[4]GRAF - QUADRIMESTRAL'!$V$4:$AH$82,G$2,0),"")</f>
        <v/>
      </c>
      <c r="H95" s="97" t="str">
        <f>IFERROR(VLOOKUP($B95,'[4]GRAF - QUADRIMESTRAL'!$V$4:$AH$82,H$2,0),"")</f>
        <v/>
      </c>
      <c r="I95" s="97" t="str">
        <f>IFERROR(VLOOKUP($B95,'[4]GRAF - QUADRIMESTRAL'!$V$4:$AH$82,I$2,0),"")</f>
        <v/>
      </c>
      <c r="J95" s="97" t="str">
        <f>IFERROR(VLOOKUP($B95,'[4]GRAF - QUADRIMESTRAL'!$V$4:$AH$82,J$2,0),"")</f>
        <v/>
      </c>
      <c r="K95" s="97" t="str">
        <f>IFERROR(VLOOKUP($B95,'[4]GRAF - QUADRIMESTRAL'!$V$4:$AH$82,K$2,0),"")</f>
        <v/>
      </c>
      <c r="L95" s="97" t="str">
        <f>IFERROR(VLOOKUP($B95,'[4]GRAF - QUADRIMESTRAL'!$V$4:$AH$82,L$2,0),"")</f>
        <v/>
      </c>
      <c r="M95" s="97" t="str">
        <f>IFERROR(VLOOKUP($B95,'[4]GRAF - QUADRIMESTRAL'!$V$4:$AH$82,M$2,0),"")</f>
        <v/>
      </c>
      <c r="N95" s="99" t="str">
        <f>IFERROR(VLOOKUP($B95,'[4]GRAF - QUADRIMESTRAL'!$V$4:$AH$82,N$2,0),"")</f>
        <v/>
      </c>
    </row>
    <row r="96" spans="1:14" ht="15">
      <c r="A96" s="94" t="str">
        <f t="shared" si="0"/>
        <v/>
      </c>
      <c r="B96" s="94">
        <f>'[4]GRAF - QUADRIMESTRAL'!V95</f>
        <v>0</v>
      </c>
      <c r="C96" s="94" t="str">
        <f>IFERROR(VLOOKUP($B96,'[4]GRAF - QUADRIMESTRAL'!$V$4:$AH$82,C$2,0),"")</f>
        <v/>
      </c>
      <c r="D96" s="94" t="str">
        <f>IFERROR(VLOOKUP($B96,'[4]GRAF - QUADRIMESTRAL'!$V$4:$AH$82,D$2,0),"")</f>
        <v/>
      </c>
      <c r="E96" s="94" t="str">
        <f>IFERROR(VLOOKUP($B96,'[4]GRAF - QUADRIMESTRAL'!$V$4:$AH$82,E$2,0),"")</f>
        <v/>
      </c>
      <c r="F96" s="95" t="str">
        <f>IFERROR(VLOOKUP($B96,'[4]GRAF - QUADRIMESTRAL'!$V$4:$AH$82,F$2,0),"")</f>
        <v/>
      </c>
      <c r="G96" s="94" t="str">
        <f>IFERROR(VLOOKUP($B96,'[4]GRAF - QUADRIMESTRAL'!$V$4:$AH$82,G$2,0),"")</f>
        <v/>
      </c>
      <c r="H96" s="94" t="str">
        <f>IFERROR(VLOOKUP($B96,'[4]GRAF - QUADRIMESTRAL'!$V$4:$AH$82,H$2,0),"")</f>
        <v/>
      </c>
      <c r="I96" s="94" t="str">
        <f>IFERROR(VLOOKUP($B96,'[4]GRAF - QUADRIMESTRAL'!$V$4:$AH$82,I$2,0),"")</f>
        <v/>
      </c>
      <c r="J96" s="94" t="str">
        <f>IFERROR(VLOOKUP($B96,'[4]GRAF - QUADRIMESTRAL'!$V$4:$AH$82,J$2,0),"")</f>
        <v/>
      </c>
      <c r="K96" s="94" t="str">
        <f>IFERROR(VLOOKUP($B96,'[4]GRAF - QUADRIMESTRAL'!$V$4:$AH$82,K$2,0),"")</f>
        <v/>
      </c>
      <c r="L96" s="94" t="str">
        <f>IFERROR(VLOOKUP($B96,'[4]GRAF - QUADRIMESTRAL'!$V$4:$AH$82,L$2,0),"")</f>
        <v/>
      </c>
      <c r="M96" s="94" t="str">
        <f>IFERROR(VLOOKUP($B96,'[4]GRAF - QUADRIMESTRAL'!$V$4:$AH$82,M$2,0),"")</f>
        <v/>
      </c>
      <c r="N96" s="96" t="str">
        <f>IFERROR(VLOOKUP($B96,'[4]GRAF - QUADRIMESTRAL'!$V$4:$AH$82,N$2,0),"")</f>
        <v/>
      </c>
    </row>
    <row r="97" spans="1:14" ht="15">
      <c r="A97" s="97" t="str">
        <f t="shared" si="0"/>
        <v/>
      </c>
      <c r="B97" s="97">
        <f>'[4]GRAF - QUADRIMESTRAL'!V96</f>
        <v>0</v>
      </c>
      <c r="C97" s="97" t="str">
        <f>IFERROR(VLOOKUP($B97,'[4]GRAF - QUADRIMESTRAL'!$V$4:$AH$82,C$2,0),"")</f>
        <v/>
      </c>
      <c r="D97" s="97" t="str">
        <f>IFERROR(VLOOKUP($B97,'[4]GRAF - QUADRIMESTRAL'!$V$4:$AH$82,D$2,0),"")</f>
        <v/>
      </c>
      <c r="E97" s="97" t="str">
        <f>IFERROR(VLOOKUP($B97,'[4]GRAF - QUADRIMESTRAL'!$V$4:$AH$82,E$2,0),"")</f>
        <v/>
      </c>
      <c r="F97" s="98" t="str">
        <f>IFERROR(VLOOKUP($B97,'[4]GRAF - QUADRIMESTRAL'!$V$4:$AH$82,F$2,0),"")</f>
        <v/>
      </c>
      <c r="G97" s="97" t="str">
        <f>IFERROR(VLOOKUP($B97,'[4]GRAF - QUADRIMESTRAL'!$V$4:$AH$82,G$2,0),"")</f>
        <v/>
      </c>
      <c r="H97" s="97" t="str">
        <f>IFERROR(VLOOKUP($B97,'[4]GRAF - QUADRIMESTRAL'!$V$4:$AH$82,H$2,0),"")</f>
        <v/>
      </c>
      <c r="I97" s="97" t="str">
        <f>IFERROR(VLOOKUP($B97,'[4]GRAF - QUADRIMESTRAL'!$V$4:$AH$82,I$2,0),"")</f>
        <v/>
      </c>
      <c r="J97" s="97" t="str">
        <f>IFERROR(VLOOKUP($B97,'[4]GRAF - QUADRIMESTRAL'!$V$4:$AH$82,J$2,0),"")</f>
        <v/>
      </c>
      <c r="K97" s="97" t="str">
        <f>IFERROR(VLOOKUP($B97,'[4]GRAF - QUADRIMESTRAL'!$V$4:$AH$82,K$2,0),"")</f>
        <v/>
      </c>
      <c r="L97" s="97" t="str">
        <f>IFERROR(VLOOKUP($B97,'[4]GRAF - QUADRIMESTRAL'!$V$4:$AH$82,L$2,0),"")</f>
        <v/>
      </c>
      <c r="M97" s="97" t="str">
        <f>IFERROR(VLOOKUP($B97,'[4]GRAF - QUADRIMESTRAL'!$V$4:$AH$82,M$2,0),"")</f>
        <v/>
      </c>
      <c r="N97" s="99" t="str">
        <f>IFERROR(VLOOKUP($B97,'[4]GRAF - QUADRIMESTRAL'!$V$4:$AH$82,N$2,0),"")</f>
        <v/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7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97"/>
  <sheetViews>
    <sheetView view="pageBreakPreview" zoomScale="60" zoomScaleNormal="100" workbookViewId="0">
      <selection activeCell="F14" sqref="F14"/>
    </sheetView>
  </sheetViews>
  <sheetFormatPr defaultRowHeight="12.75"/>
  <cols>
    <col min="1" max="1" width="16.42578125" style="83" customWidth="1"/>
    <col min="2" max="2" width="31" style="83" hidden="1" customWidth="1"/>
    <col min="3" max="14" width="16.42578125" style="83" customWidth="1"/>
    <col min="15" max="15" width="18.140625" style="83" customWidth="1"/>
    <col min="16" max="257" width="9.140625" style="83"/>
    <col min="258" max="258" width="17.140625" style="83" customWidth="1"/>
    <col min="259" max="270" width="16.42578125" style="83" customWidth="1"/>
    <col min="271" max="271" width="18.140625" style="83" customWidth="1"/>
    <col min="272" max="513" width="9.140625" style="83"/>
    <col min="514" max="514" width="17.140625" style="83" customWidth="1"/>
    <col min="515" max="526" width="16.42578125" style="83" customWidth="1"/>
    <col min="527" max="527" width="18.140625" style="83" customWidth="1"/>
    <col min="528" max="769" width="9.140625" style="83"/>
    <col min="770" max="770" width="17.140625" style="83" customWidth="1"/>
    <col min="771" max="782" width="16.42578125" style="83" customWidth="1"/>
    <col min="783" max="783" width="18.140625" style="83" customWidth="1"/>
    <col min="784" max="1025" width="9.140625" style="83"/>
    <col min="1026" max="1026" width="17.140625" style="83" customWidth="1"/>
    <col min="1027" max="1038" width="16.42578125" style="83" customWidth="1"/>
    <col min="1039" max="1039" width="18.140625" style="83" customWidth="1"/>
    <col min="1040" max="1281" width="9.140625" style="83"/>
    <col min="1282" max="1282" width="17.140625" style="83" customWidth="1"/>
    <col min="1283" max="1294" width="16.42578125" style="83" customWidth="1"/>
    <col min="1295" max="1295" width="18.140625" style="83" customWidth="1"/>
    <col min="1296" max="1537" width="9.140625" style="83"/>
    <col min="1538" max="1538" width="17.140625" style="83" customWidth="1"/>
    <col min="1539" max="1550" width="16.42578125" style="83" customWidth="1"/>
    <col min="1551" max="1551" width="18.140625" style="83" customWidth="1"/>
    <col min="1552" max="1793" width="9.140625" style="83"/>
    <col min="1794" max="1794" width="17.140625" style="83" customWidth="1"/>
    <col min="1795" max="1806" width="16.42578125" style="83" customWidth="1"/>
    <col min="1807" max="1807" width="18.140625" style="83" customWidth="1"/>
    <col min="1808" max="2049" width="9.140625" style="83"/>
    <col min="2050" max="2050" width="17.140625" style="83" customWidth="1"/>
    <col min="2051" max="2062" width="16.42578125" style="83" customWidth="1"/>
    <col min="2063" max="2063" width="18.140625" style="83" customWidth="1"/>
    <col min="2064" max="2305" width="9.140625" style="83"/>
    <col min="2306" max="2306" width="17.140625" style="83" customWidth="1"/>
    <col min="2307" max="2318" width="16.42578125" style="83" customWidth="1"/>
    <col min="2319" max="2319" width="18.140625" style="83" customWidth="1"/>
    <col min="2320" max="2561" width="9.140625" style="83"/>
    <col min="2562" max="2562" width="17.140625" style="83" customWidth="1"/>
    <col min="2563" max="2574" width="16.42578125" style="83" customWidth="1"/>
    <col min="2575" max="2575" width="18.140625" style="83" customWidth="1"/>
    <col min="2576" max="2817" width="9.140625" style="83"/>
    <col min="2818" max="2818" width="17.140625" style="83" customWidth="1"/>
    <col min="2819" max="2830" width="16.42578125" style="83" customWidth="1"/>
    <col min="2831" max="2831" width="18.140625" style="83" customWidth="1"/>
    <col min="2832" max="3073" width="9.140625" style="83"/>
    <col min="3074" max="3074" width="17.140625" style="83" customWidth="1"/>
    <col min="3075" max="3086" width="16.42578125" style="83" customWidth="1"/>
    <col min="3087" max="3087" width="18.140625" style="83" customWidth="1"/>
    <col min="3088" max="3329" width="9.140625" style="83"/>
    <col min="3330" max="3330" width="17.140625" style="83" customWidth="1"/>
    <col min="3331" max="3342" width="16.42578125" style="83" customWidth="1"/>
    <col min="3343" max="3343" width="18.140625" style="83" customWidth="1"/>
    <col min="3344" max="3585" width="9.140625" style="83"/>
    <col min="3586" max="3586" width="17.140625" style="83" customWidth="1"/>
    <col min="3587" max="3598" width="16.42578125" style="83" customWidth="1"/>
    <col min="3599" max="3599" width="18.140625" style="83" customWidth="1"/>
    <col min="3600" max="3841" width="9.140625" style="83"/>
    <col min="3842" max="3842" width="17.140625" style="83" customWidth="1"/>
    <col min="3843" max="3854" width="16.42578125" style="83" customWidth="1"/>
    <col min="3855" max="3855" width="18.140625" style="83" customWidth="1"/>
    <col min="3856" max="4097" width="9.140625" style="83"/>
    <col min="4098" max="4098" width="17.140625" style="83" customWidth="1"/>
    <col min="4099" max="4110" width="16.42578125" style="83" customWidth="1"/>
    <col min="4111" max="4111" width="18.140625" style="83" customWidth="1"/>
    <col min="4112" max="4353" width="9.140625" style="83"/>
    <col min="4354" max="4354" width="17.140625" style="83" customWidth="1"/>
    <col min="4355" max="4366" width="16.42578125" style="83" customWidth="1"/>
    <col min="4367" max="4367" width="18.140625" style="83" customWidth="1"/>
    <col min="4368" max="4609" width="9.140625" style="83"/>
    <col min="4610" max="4610" width="17.140625" style="83" customWidth="1"/>
    <col min="4611" max="4622" width="16.42578125" style="83" customWidth="1"/>
    <col min="4623" max="4623" width="18.140625" style="83" customWidth="1"/>
    <col min="4624" max="4865" width="9.140625" style="83"/>
    <col min="4866" max="4866" width="17.140625" style="83" customWidth="1"/>
    <col min="4867" max="4878" width="16.42578125" style="83" customWidth="1"/>
    <col min="4879" max="4879" width="18.140625" style="83" customWidth="1"/>
    <col min="4880" max="5121" width="9.140625" style="83"/>
    <col min="5122" max="5122" width="17.140625" style="83" customWidth="1"/>
    <col min="5123" max="5134" width="16.42578125" style="83" customWidth="1"/>
    <col min="5135" max="5135" width="18.140625" style="83" customWidth="1"/>
    <col min="5136" max="5377" width="9.140625" style="83"/>
    <col min="5378" max="5378" width="17.140625" style="83" customWidth="1"/>
    <col min="5379" max="5390" width="16.42578125" style="83" customWidth="1"/>
    <col min="5391" max="5391" width="18.140625" style="83" customWidth="1"/>
    <col min="5392" max="5633" width="9.140625" style="83"/>
    <col min="5634" max="5634" width="17.140625" style="83" customWidth="1"/>
    <col min="5635" max="5646" width="16.42578125" style="83" customWidth="1"/>
    <col min="5647" max="5647" width="18.140625" style="83" customWidth="1"/>
    <col min="5648" max="5889" width="9.140625" style="83"/>
    <col min="5890" max="5890" width="17.140625" style="83" customWidth="1"/>
    <col min="5891" max="5902" width="16.42578125" style="83" customWidth="1"/>
    <col min="5903" max="5903" width="18.140625" style="83" customWidth="1"/>
    <col min="5904" max="6145" width="9.140625" style="83"/>
    <col min="6146" max="6146" width="17.140625" style="83" customWidth="1"/>
    <col min="6147" max="6158" width="16.42578125" style="83" customWidth="1"/>
    <col min="6159" max="6159" width="18.140625" style="83" customWidth="1"/>
    <col min="6160" max="6401" width="9.140625" style="83"/>
    <col min="6402" max="6402" width="17.140625" style="83" customWidth="1"/>
    <col min="6403" max="6414" width="16.42578125" style="83" customWidth="1"/>
    <col min="6415" max="6415" width="18.140625" style="83" customWidth="1"/>
    <col min="6416" max="6657" width="9.140625" style="83"/>
    <col min="6658" max="6658" width="17.140625" style="83" customWidth="1"/>
    <col min="6659" max="6670" width="16.42578125" style="83" customWidth="1"/>
    <col min="6671" max="6671" width="18.140625" style="83" customWidth="1"/>
    <col min="6672" max="6913" width="9.140625" style="83"/>
    <col min="6914" max="6914" width="17.140625" style="83" customWidth="1"/>
    <col min="6915" max="6926" width="16.42578125" style="83" customWidth="1"/>
    <col min="6927" max="6927" width="18.140625" style="83" customWidth="1"/>
    <col min="6928" max="7169" width="9.140625" style="83"/>
    <col min="7170" max="7170" width="17.140625" style="83" customWidth="1"/>
    <col min="7171" max="7182" width="16.42578125" style="83" customWidth="1"/>
    <col min="7183" max="7183" width="18.140625" style="83" customWidth="1"/>
    <col min="7184" max="7425" width="9.140625" style="83"/>
    <col min="7426" max="7426" width="17.140625" style="83" customWidth="1"/>
    <col min="7427" max="7438" width="16.42578125" style="83" customWidth="1"/>
    <col min="7439" max="7439" width="18.140625" style="83" customWidth="1"/>
    <col min="7440" max="7681" width="9.140625" style="83"/>
    <col min="7682" max="7682" width="17.140625" style="83" customWidth="1"/>
    <col min="7683" max="7694" width="16.42578125" style="83" customWidth="1"/>
    <col min="7695" max="7695" width="18.140625" style="83" customWidth="1"/>
    <col min="7696" max="7937" width="9.140625" style="83"/>
    <col min="7938" max="7938" width="17.140625" style="83" customWidth="1"/>
    <col min="7939" max="7950" width="16.42578125" style="83" customWidth="1"/>
    <col min="7951" max="7951" width="18.140625" style="83" customWidth="1"/>
    <col min="7952" max="8193" width="9.140625" style="83"/>
    <col min="8194" max="8194" width="17.140625" style="83" customWidth="1"/>
    <col min="8195" max="8206" width="16.42578125" style="83" customWidth="1"/>
    <col min="8207" max="8207" width="18.140625" style="83" customWidth="1"/>
    <col min="8208" max="8449" width="9.140625" style="83"/>
    <col min="8450" max="8450" width="17.140625" style="83" customWidth="1"/>
    <col min="8451" max="8462" width="16.42578125" style="83" customWidth="1"/>
    <col min="8463" max="8463" width="18.140625" style="83" customWidth="1"/>
    <col min="8464" max="8705" width="9.140625" style="83"/>
    <col min="8706" max="8706" width="17.140625" style="83" customWidth="1"/>
    <col min="8707" max="8718" width="16.42578125" style="83" customWidth="1"/>
    <col min="8719" max="8719" width="18.140625" style="83" customWidth="1"/>
    <col min="8720" max="8961" width="9.140625" style="83"/>
    <col min="8962" max="8962" width="17.140625" style="83" customWidth="1"/>
    <col min="8963" max="8974" width="16.42578125" style="83" customWidth="1"/>
    <col min="8975" max="8975" width="18.140625" style="83" customWidth="1"/>
    <col min="8976" max="9217" width="9.140625" style="83"/>
    <col min="9218" max="9218" width="17.140625" style="83" customWidth="1"/>
    <col min="9219" max="9230" width="16.42578125" style="83" customWidth="1"/>
    <col min="9231" max="9231" width="18.140625" style="83" customWidth="1"/>
    <col min="9232" max="9473" width="9.140625" style="83"/>
    <col min="9474" max="9474" width="17.140625" style="83" customWidth="1"/>
    <col min="9475" max="9486" width="16.42578125" style="83" customWidth="1"/>
    <col min="9487" max="9487" width="18.140625" style="83" customWidth="1"/>
    <col min="9488" max="9729" width="9.140625" style="83"/>
    <col min="9730" max="9730" width="17.140625" style="83" customWidth="1"/>
    <col min="9731" max="9742" width="16.42578125" style="83" customWidth="1"/>
    <col min="9743" max="9743" width="18.140625" style="83" customWidth="1"/>
    <col min="9744" max="9985" width="9.140625" style="83"/>
    <col min="9986" max="9986" width="17.140625" style="83" customWidth="1"/>
    <col min="9987" max="9998" width="16.42578125" style="83" customWidth="1"/>
    <col min="9999" max="9999" width="18.140625" style="83" customWidth="1"/>
    <col min="10000" max="10241" width="9.140625" style="83"/>
    <col min="10242" max="10242" width="17.140625" style="83" customWidth="1"/>
    <col min="10243" max="10254" width="16.42578125" style="83" customWidth="1"/>
    <col min="10255" max="10255" width="18.140625" style="83" customWidth="1"/>
    <col min="10256" max="10497" width="9.140625" style="83"/>
    <col min="10498" max="10498" width="17.140625" style="83" customWidth="1"/>
    <col min="10499" max="10510" width="16.42578125" style="83" customWidth="1"/>
    <col min="10511" max="10511" width="18.140625" style="83" customWidth="1"/>
    <col min="10512" max="10753" width="9.140625" style="83"/>
    <col min="10754" max="10754" width="17.140625" style="83" customWidth="1"/>
    <col min="10755" max="10766" width="16.42578125" style="83" customWidth="1"/>
    <col min="10767" max="10767" width="18.140625" style="83" customWidth="1"/>
    <col min="10768" max="11009" width="9.140625" style="83"/>
    <col min="11010" max="11010" width="17.140625" style="83" customWidth="1"/>
    <col min="11011" max="11022" width="16.42578125" style="83" customWidth="1"/>
    <col min="11023" max="11023" width="18.140625" style="83" customWidth="1"/>
    <col min="11024" max="11265" width="9.140625" style="83"/>
    <col min="11266" max="11266" width="17.140625" style="83" customWidth="1"/>
    <col min="11267" max="11278" width="16.42578125" style="83" customWidth="1"/>
    <col min="11279" max="11279" width="18.140625" style="83" customWidth="1"/>
    <col min="11280" max="11521" width="9.140625" style="83"/>
    <col min="11522" max="11522" width="17.140625" style="83" customWidth="1"/>
    <col min="11523" max="11534" width="16.42578125" style="83" customWidth="1"/>
    <col min="11535" max="11535" width="18.140625" style="83" customWidth="1"/>
    <col min="11536" max="11777" width="9.140625" style="83"/>
    <col min="11778" max="11778" width="17.140625" style="83" customWidth="1"/>
    <col min="11779" max="11790" width="16.42578125" style="83" customWidth="1"/>
    <col min="11791" max="11791" width="18.140625" style="83" customWidth="1"/>
    <col min="11792" max="12033" width="9.140625" style="83"/>
    <col min="12034" max="12034" width="17.140625" style="83" customWidth="1"/>
    <col min="12035" max="12046" width="16.42578125" style="83" customWidth="1"/>
    <col min="12047" max="12047" width="18.140625" style="83" customWidth="1"/>
    <col min="12048" max="12289" width="9.140625" style="83"/>
    <col min="12290" max="12290" width="17.140625" style="83" customWidth="1"/>
    <col min="12291" max="12302" width="16.42578125" style="83" customWidth="1"/>
    <col min="12303" max="12303" width="18.140625" style="83" customWidth="1"/>
    <col min="12304" max="12545" width="9.140625" style="83"/>
    <col min="12546" max="12546" width="17.140625" style="83" customWidth="1"/>
    <col min="12547" max="12558" width="16.42578125" style="83" customWidth="1"/>
    <col min="12559" max="12559" width="18.140625" style="83" customWidth="1"/>
    <col min="12560" max="12801" width="9.140625" style="83"/>
    <col min="12802" max="12802" width="17.140625" style="83" customWidth="1"/>
    <col min="12803" max="12814" width="16.42578125" style="83" customWidth="1"/>
    <col min="12815" max="12815" width="18.140625" style="83" customWidth="1"/>
    <col min="12816" max="13057" width="9.140625" style="83"/>
    <col min="13058" max="13058" width="17.140625" style="83" customWidth="1"/>
    <col min="13059" max="13070" width="16.42578125" style="83" customWidth="1"/>
    <col min="13071" max="13071" width="18.140625" style="83" customWidth="1"/>
    <col min="13072" max="13313" width="9.140625" style="83"/>
    <col min="13314" max="13314" width="17.140625" style="83" customWidth="1"/>
    <col min="13315" max="13326" width="16.42578125" style="83" customWidth="1"/>
    <col min="13327" max="13327" width="18.140625" style="83" customWidth="1"/>
    <col min="13328" max="13569" width="9.140625" style="83"/>
    <col min="13570" max="13570" width="17.140625" style="83" customWidth="1"/>
    <col min="13571" max="13582" width="16.42578125" style="83" customWidth="1"/>
    <col min="13583" max="13583" width="18.140625" style="83" customWidth="1"/>
    <col min="13584" max="13825" width="9.140625" style="83"/>
    <col min="13826" max="13826" width="17.140625" style="83" customWidth="1"/>
    <col min="13827" max="13838" width="16.42578125" style="83" customWidth="1"/>
    <col min="13839" max="13839" width="18.140625" style="83" customWidth="1"/>
    <col min="13840" max="14081" width="9.140625" style="83"/>
    <col min="14082" max="14082" width="17.140625" style="83" customWidth="1"/>
    <col min="14083" max="14094" width="16.42578125" style="83" customWidth="1"/>
    <col min="14095" max="14095" width="18.140625" style="83" customWidth="1"/>
    <col min="14096" max="14337" width="9.140625" style="83"/>
    <col min="14338" max="14338" width="17.140625" style="83" customWidth="1"/>
    <col min="14339" max="14350" width="16.42578125" style="83" customWidth="1"/>
    <col min="14351" max="14351" width="18.140625" style="83" customWidth="1"/>
    <col min="14352" max="14593" width="9.140625" style="83"/>
    <col min="14594" max="14594" width="17.140625" style="83" customWidth="1"/>
    <col min="14595" max="14606" width="16.42578125" style="83" customWidth="1"/>
    <col min="14607" max="14607" width="18.140625" style="83" customWidth="1"/>
    <col min="14608" max="14849" width="9.140625" style="83"/>
    <col min="14850" max="14850" width="17.140625" style="83" customWidth="1"/>
    <col min="14851" max="14862" width="16.42578125" style="83" customWidth="1"/>
    <col min="14863" max="14863" width="18.140625" style="83" customWidth="1"/>
    <col min="14864" max="15105" width="9.140625" style="83"/>
    <col min="15106" max="15106" width="17.140625" style="83" customWidth="1"/>
    <col min="15107" max="15118" width="16.42578125" style="83" customWidth="1"/>
    <col min="15119" max="15119" width="18.140625" style="83" customWidth="1"/>
    <col min="15120" max="15361" width="9.140625" style="83"/>
    <col min="15362" max="15362" width="17.140625" style="83" customWidth="1"/>
    <col min="15363" max="15374" width="16.42578125" style="83" customWidth="1"/>
    <col min="15375" max="15375" width="18.140625" style="83" customWidth="1"/>
    <col min="15376" max="15617" width="9.140625" style="83"/>
    <col min="15618" max="15618" width="17.140625" style="83" customWidth="1"/>
    <col min="15619" max="15630" width="16.42578125" style="83" customWidth="1"/>
    <col min="15631" max="15631" width="18.140625" style="83" customWidth="1"/>
    <col min="15632" max="15873" width="9.140625" style="83"/>
    <col min="15874" max="15874" width="17.140625" style="83" customWidth="1"/>
    <col min="15875" max="15886" width="16.42578125" style="83" customWidth="1"/>
    <col min="15887" max="15887" width="18.140625" style="83" customWidth="1"/>
    <col min="15888" max="16129" width="9.140625" style="83"/>
    <col min="16130" max="16130" width="17.140625" style="83" customWidth="1"/>
    <col min="16131" max="16142" width="16.42578125" style="83" customWidth="1"/>
    <col min="16143" max="16143" width="18.140625" style="83" customWidth="1"/>
    <col min="16144" max="16384" width="9.140625" style="83"/>
  </cols>
  <sheetData>
    <row r="1" spans="1:15" ht="23.25">
      <c r="A1" s="131" t="s">
        <v>105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5" customFormat="1" ht="2.25" customHeight="1">
      <c r="A2" s="84"/>
      <c r="B2" s="84"/>
      <c r="C2" s="84">
        <v>2</v>
      </c>
      <c r="D2" s="84">
        <v>3</v>
      </c>
      <c r="E2" s="84">
        <v>4</v>
      </c>
      <c r="F2" s="84">
        <v>5</v>
      </c>
      <c r="G2" s="84">
        <v>6</v>
      </c>
      <c r="H2" s="84">
        <v>7</v>
      </c>
      <c r="I2" s="84">
        <v>8</v>
      </c>
      <c r="J2" s="84">
        <v>9</v>
      </c>
      <c r="K2" s="84">
        <v>10</v>
      </c>
      <c r="L2" s="84">
        <v>11</v>
      </c>
      <c r="M2" s="84">
        <v>12</v>
      </c>
      <c r="N2" s="84">
        <v>13</v>
      </c>
    </row>
    <row r="3" spans="1:15" ht="14.25">
      <c r="A3" s="132" t="s">
        <v>106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6" t="s">
        <v>86</v>
      </c>
      <c r="B4" s="87" t="s">
        <v>100</v>
      </c>
      <c r="C4" s="88" t="s">
        <v>87</v>
      </c>
      <c r="D4" s="88" t="s">
        <v>88</v>
      </c>
      <c r="E4" s="88" t="s">
        <v>89</v>
      </c>
      <c r="F4" s="88" t="s">
        <v>90</v>
      </c>
      <c r="G4" s="88" t="s">
        <v>91</v>
      </c>
      <c r="H4" s="88" t="s">
        <v>92</v>
      </c>
      <c r="I4" s="88" t="s">
        <v>93</v>
      </c>
      <c r="J4" s="88" t="s">
        <v>94</v>
      </c>
      <c r="K4" s="88" t="s">
        <v>95</v>
      </c>
      <c r="L4" s="88" t="s">
        <v>96</v>
      </c>
      <c r="M4" s="88" t="s">
        <v>97</v>
      </c>
      <c r="N4" s="89" t="s">
        <v>98</v>
      </c>
      <c r="O4" s="90"/>
    </row>
    <row r="5" spans="1:15" ht="18" customHeight="1">
      <c r="A5" s="100" t="s">
        <v>662</v>
      </c>
      <c r="B5" s="91" t="s">
        <v>663</v>
      </c>
      <c r="C5" s="91">
        <v>-1</v>
      </c>
      <c r="D5" s="91">
        <v>-6.3</v>
      </c>
      <c r="E5" s="91">
        <v>1.7</v>
      </c>
      <c r="F5" s="92">
        <v>2.2999999999999998</v>
      </c>
      <c r="G5" s="91">
        <v>3.5</v>
      </c>
      <c r="H5" s="91" t="s">
        <v>107</v>
      </c>
      <c r="I5" s="91" t="s">
        <v>107</v>
      </c>
      <c r="J5" s="91" t="s">
        <v>107</v>
      </c>
      <c r="K5" s="91" t="s">
        <v>107</v>
      </c>
      <c r="L5" s="91" t="s">
        <v>107</v>
      </c>
      <c r="M5" s="91">
        <v>7.1</v>
      </c>
      <c r="N5" s="93" t="s">
        <v>107</v>
      </c>
      <c r="O5" s="90"/>
    </row>
    <row r="6" spans="1:15" ht="18" customHeight="1">
      <c r="A6" s="101" t="s">
        <v>664</v>
      </c>
      <c r="B6" s="94" t="s">
        <v>665</v>
      </c>
      <c r="C6" s="94">
        <v>-2.1</v>
      </c>
      <c r="D6" s="94">
        <v>0.8</v>
      </c>
      <c r="E6" s="94">
        <v>-0.8</v>
      </c>
      <c r="F6" s="95">
        <v>1</v>
      </c>
      <c r="G6" s="94">
        <v>-5</v>
      </c>
      <c r="H6" s="94" t="s">
        <v>107</v>
      </c>
      <c r="I6" s="94" t="s">
        <v>107</v>
      </c>
      <c r="J6" s="94" t="s">
        <v>107</v>
      </c>
      <c r="K6" s="94" t="s">
        <v>107</v>
      </c>
      <c r="L6" s="94" t="s">
        <v>107</v>
      </c>
      <c r="M6" s="94">
        <v>-13.3</v>
      </c>
      <c r="N6" s="96" t="s">
        <v>107</v>
      </c>
      <c r="O6" s="90"/>
    </row>
    <row r="7" spans="1:15" ht="18" customHeight="1">
      <c r="A7" s="102" t="s">
        <v>666</v>
      </c>
      <c r="B7" s="97" t="s">
        <v>667</v>
      </c>
      <c r="C7" s="97">
        <v>-0.8</v>
      </c>
      <c r="D7" s="97">
        <v>3.4</v>
      </c>
      <c r="E7" s="97">
        <v>-0.9</v>
      </c>
      <c r="F7" s="98">
        <v>-4.0999999999999996</v>
      </c>
      <c r="G7" s="97">
        <v>1.3</v>
      </c>
      <c r="H7" s="97" t="s">
        <v>107</v>
      </c>
      <c r="I7" s="97" t="s">
        <v>107</v>
      </c>
      <c r="J7" s="97" t="s">
        <v>107</v>
      </c>
      <c r="K7" s="97" t="s">
        <v>107</v>
      </c>
      <c r="L7" s="97" t="s">
        <v>107</v>
      </c>
      <c r="M7" s="97">
        <v>-21.6</v>
      </c>
      <c r="N7" s="99" t="s">
        <v>107</v>
      </c>
      <c r="O7" s="90"/>
    </row>
    <row r="8" spans="1:15" ht="18" customHeight="1">
      <c r="A8" s="101" t="s">
        <v>668</v>
      </c>
      <c r="B8" s="94" t="s">
        <v>669</v>
      </c>
      <c r="C8" s="94">
        <v>-0.6</v>
      </c>
      <c r="D8" s="94">
        <v>7.9</v>
      </c>
      <c r="E8" s="94">
        <v>-2.7</v>
      </c>
      <c r="F8" s="95">
        <v>1</v>
      </c>
      <c r="G8" s="94">
        <v>-2.2999999999999998</v>
      </c>
      <c r="H8" s="94" t="s">
        <v>107</v>
      </c>
      <c r="I8" s="94" t="s">
        <v>107</v>
      </c>
      <c r="J8" s="94" t="s">
        <v>107</v>
      </c>
      <c r="K8" s="94" t="s">
        <v>107</v>
      </c>
      <c r="L8" s="94" t="s">
        <v>107</v>
      </c>
      <c r="M8" s="94">
        <v>-11.8</v>
      </c>
      <c r="N8" s="96" t="s">
        <v>107</v>
      </c>
      <c r="O8" s="90"/>
    </row>
    <row r="9" spans="1:15" ht="18" customHeight="1">
      <c r="A9" s="102" t="s">
        <v>670</v>
      </c>
      <c r="B9" s="97" t="s">
        <v>671</v>
      </c>
      <c r="C9" s="97">
        <v>-5.7</v>
      </c>
      <c r="D9" s="97">
        <v>-4.8</v>
      </c>
      <c r="E9" s="97">
        <v>-6.7</v>
      </c>
      <c r="F9" s="98">
        <v>-3.4</v>
      </c>
      <c r="G9" s="97">
        <v>-10.3</v>
      </c>
      <c r="H9" s="97" t="s">
        <v>107</v>
      </c>
      <c r="I9" s="97" t="s">
        <v>107</v>
      </c>
      <c r="J9" s="97" t="s">
        <v>107</v>
      </c>
      <c r="K9" s="97" t="s">
        <v>107</v>
      </c>
      <c r="L9" s="97" t="s">
        <v>107</v>
      </c>
      <c r="M9" s="97">
        <v>-11.7</v>
      </c>
      <c r="N9" s="99" t="s">
        <v>107</v>
      </c>
      <c r="O9" s="90"/>
    </row>
    <row r="10" spans="1:15" ht="18" customHeight="1">
      <c r="A10" s="101" t="s">
        <v>672</v>
      </c>
      <c r="B10" s="94" t="s">
        <v>673</v>
      </c>
      <c r="C10" s="94">
        <v>-1.9</v>
      </c>
      <c r="D10" s="94">
        <v>-3.8</v>
      </c>
      <c r="E10" s="94">
        <v>-3.1</v>
      </c>
      <c r="F10" s="95">
        <v>-2.8</v>
      </c>
      <c r="G10" s="94">
        <v>7.8</v>
      </c>
      <c r="H10" s="94" t="s">
        <v>107</v>
      </c>
      <c r="I10" s="94" t="s">
        <v>107</v>
      </c>
      <c r="J10" s="94" t="s">
        <v>107</v>
      </c>
      <c r="K10" s="94" t="s">
        <v>107</v>
      </c>
      <c r="L10" s="94" t="s">
        <v>107</v>
      </c>
      <c r="M10" s="94">
        <v>-2.7</v>
      </c>
      <c r="N10" s="96" t="s">
        <v>107</v>
      </c>
      <c r="O10" s="90"/>
    </row>
    <row r="11" spans="1:15" ht="18" customHeight="1">
      <c r="A11" s="102" t="s">
        <v>674</v>
      </c>
      <c r="B11" s="97" t="s">
        <v>675</v>
      </c>
      <c r="C11" s="97">
        <v>9.4</v>
      </c>
      <c r="D11" s="97">
        <v>7.3</v>
      </c>
      <c r="E11" s="97">
        <v>5.4</v>
      </c>
      <c r="F11" s="98">
        <v>7.3</v>
      </c>
      <c r="G11" s="97">
        <v>29.4</v>
      </c>
      <c r="H11" s="97">
        <v>10.8</v>
      </c>
      <c r="I11" s="97">
        <v>-1.4</v>
      </c>
      <c r="J11" s="97">
        <v>27.6</v>
      </c>
      <c r="K11" s="97">
        <v>20</v>
      </c>
      <c r="L11" s="97">
        <v>12</v>
      </c>
      <c r="M11" s="97">
        <v>16.7</v>
      </c>
      <c r="N11" s="99">
        <v>0.9</v>
      </c>
      <c r="O11" s="90"/>
    </row>
    <row r="12" spans="1:15" ht="18" customHeight="1">
      <c r="A12" s="101" t="s">
        <v>676</v>
      </c>
      <c r="B12" s="94" t="s">
        <v>677</v>
      </c>
      <c r="C12" s="94">
        <v>9.1</v>
      </c>
      <c r="D12" s="94">
        <v>2.2000000000000002</v>
      </c>
      <c r="E12" s="94">
        <v>8.9</v>
      </c>
      <c r="F12" s="95">
        <v>2.8</v>
      </c>
      <c r="G12" s="94">
        <v>24.1</v>
      </c>
      <c r="H12" s="94">
        <v>3.9</v>
      </c>
      <c r="I12" s="94">
        <v>-0.9</v>
      </c>
      <c r="J12" s="94">
        <v>-2.5</v>
      </c>
      <c r="K12" s="94">
        <v>13.5</v>
      </c>
      <c r="L12" s="94">
        <v>10.3</v>
      </c>
      <c r="M12" s="94">
        <v>18.8</v>
      </c>
      <c r="N12" s="96">
        <v>3.9</v>
      </c>
      <c r="O12" s="90"/>
    </row>
    <row r="13" spans="1:15" ht="18" customHeight="1">
      <c r="A13" s="102" t="s">
        <v>678</v>
      </c>
      <c r="B13" s="97" t="s">
        <v>679</v>
      </c>
      <c r="C13" s="97">
        <v>4.5999999999999996</v>
      </c>
      <c r="D13" s="97">
        <v>-6.6</v>
      </c>
      <c r="E13" s="97">
        <v>3.4</v>
      </c>
      <c r="F13" s="98">
        <v>2</v>
      </c>
      <c r="G13" s="97">
        <v>19.600000000000001</v>
      </c>
      <c r="H13" s="97">
        <v>3.2</v>
      </c>
      <c r="I13" s="97">
        <v>0.5</v>
      </c>
      <c r="J13" s="97">
        <v>37.6</v>
      </c>
      <c r="K13" s="97">
        <v>12.8</v>
      </c>
      <c r="L13" s="97">
        <v>3.4</v>
      </c>
      <c r="M13" s="97">
        <v>2.9</v>
      </c>
      <c r="N13" s="99">
        <v>-5</v>
      </c>
      <c r="O13" s="90"/>
    </row>
    <row r="14" spans="1:15" ht="18" customHeight="1">
      <c r="A14" s="101" t="s">
        <v>680</v>
      </c>
      <c r="B14" s="94" t="s">
        <v>681</v>
      </c>
      <c r="C14" s="94">
        <v>5.0999999999999996</v>
      </c>
      <c r="D14" s="94">
        <v>-8.1</v>
      </c>
      <c r="E14" s="94">
        <v>2.8</v>
      </c>
      <c r="F14" s="95">
        <v>9</v>
      </c>
      <c r="G14" s="94">
        <v>13.1</v>
      </c>
      <c r="H14" s="94">
        <v>8.8000000000000007</v>
      </c>
      <c r="I14" s="94">
        <v>1.9</v>
      </c>
      <c r="J14" s="94">
        <v>69.2</v>
      </c>
      <c r="K14" s="94">
        <v>16</v>
      </c>
      <c r="L14" s="94">
        <v>2.8</v>
      </c>
      <c r="M14" s="94">
        <v>0.3</v>
      </c>
      <c r="N14" s="96">
        <v>-7</v>
      </c>
      <c r="O14" s="90"/>
    </row>
    <row r="15" spans="1:15" ht="18" customHeight="1">
      <c r="A15" s="102" t="s">
        <v>682</v>
      </c>
      <c r="B15" s="97" t="s">
        <v>683</v>
      </c>
      <c r="C15" s="97">
        <v>5.8</v>
      </c>
      <c r="D15" s="97">
        <v>-10</v>
      </c>
      <c r="E15" s="97">
        <v>7.6</v>
      </c>
      <c r="F15" s="98">
        <v>2.9</v>
      </c>
      <c r="G15" s="97">
        <v>9.1</v>
      </c>
      <c r="H15" s="97">
        <v>4.3</v>
      </c>
      <c r="I15" s="97">
        <v>1.6</v>
      </c>
      <c r="J15" s="97">
        <v>39.5</v>
      </c>
      <c r="K15" s="97">
        <v>15.3</v>
      </c>
      <c r="L15" s="97">
        <v>4.2</v>
      </c>
      <c r="M15" s="97">
        <v>1.8</v>
      </c>
      <c r="N15" s="99">
        <v>-0.7</v>
      </c>
      <c r="O15" s="90"/>
    </row>
    <row r="16" spans="1:15" ht="18" customHeight="1">
      <c r="A16" s="101" t="s">
        <v>684</v>
      </c>
      <c r="B16" s="94" t="s">
        <v>685</v>
      </c>
      <c r="C16" s="94">
        <v>6.6</v>
      </c>
      <c r="D16" s="94">
        <v>-6.1</v>
      </c>
      <c r="E16" s="94">
        <v>7.5</v>
      </c>
      <c r="F16" s="95">
        <v>1.2</v>
      </c>
      <c r="G16" s="94">
        <v>11.2</v>
      </c>
      <c r="H16" s="94">
        <v>3.2</v>
      </c>
      <c r="I16" s="94">
        <v>0.5</v>
      </c>
      <c r="J16" s="94">
        <v>22.7</v>
      </c>
      <c r="K16" s="94">
        <v>19</v>
      </c>
      <c r="L16" s="94">
        <v>8.4</v>
      </c>
      <c r="M16" s="94">
        <v>12.2</v>
      </c>
      <c r="N16" s="96">
        <v>9.9</v>
      </c>
      <c r="O16" s="90"/>
    </row>
    <row r="17" spans="1:15" ht="18" customHeight="1">
      <c r="A17" s="102" t="s">
        <v>686</v>
      </c>
      <c r="B17" s="97" t="s">
        <v>687</v>
      </c>
      <c r="C17" s="97">
        <v>9.8000000000000007</v>
      </c>
      <c r="D17" s="97">
        <v>5.5</v>
      </c>
      <c r="E17" s="97">
        <v>7</v>
      </c>
      <c r="F17" s="98">
        <v>10.1</v>
      </c>
      <c r="G17" s="97">
        <v>16.5</v>
      </c>
      <c r="H17" s="97">
        <v>7</v>
      </c>
      <c r="I17" s="97">
        <v>6.3</v>
      </c>
      <c r="J17" s="97">
        <v>22</v>
      </c>
      <c r="K17" s="97">
        <v>23.9</v>
      </c>
      <c r="L17" s="97">
        <v>13.6</v>
      </c>
      <c r="M17" s="97">
        <v>22.9</v>
      </c>
      <c r="N17" s="99">
        <v>9.6</v>
      </c>
      <c r="O17" s="90"/>
    </row>
    <row r="18" spans="1:15" ht="18" customHeight="1">
      <c r="A18" s="101" t="s">
        <v>688</v>
      </c>
      <c r="B18" s="94" t="s">
        <v>689</v>
      </c>
      <c r="C18" s="94">
        <v>9.5</v>
      </c>
      <c r="D18" s="94">
        <v>4.7</v>
      </c>
      <c r="E18" s="94">
        <v>5.9</v>
      </c>
      <c r="F18" s="95">
        <v>11</v>
      </c>
      <c r="G18" s="94">
        <v>14.6</v>
      </c>
      <c r="H18" s="94">
        <v>10.8</v>
      </c>
      <c r="I18" s="94">
        <v>8</v>
      </c>
      <c r="J18" s="94">
        <v>36.1</v>
      </c>
      <c r="K18" s="94">
        <v>21.8</v>
      </c>
      <c r="L18" s="94">
        <v>13.6</v>
      </c>
      <c r="M18" s="94">
        <v>22.4</v>
      </c>
      <c r="N18" s="96">
        <v>11.7</v>
      </c>
      <c r="O18" s="90"/>
    </row>
    <row r="19" spans="1:15" ht="18" customHeight="1">
      <c r="A19" s="102" t="s">
        <v>690</v>
      </c>
      <c r="B19" s="97" t="s">
        <v>691</v>
      </c>
      <c r="C19" s="97">
        <v>10.5</v>
      </c>
      <c r="D19" s="97">
        <v>8.1999999999999993</v>
      </c>
      <c r="E19" s="97">
        <v>5.9</v>
      </c>
      <c r="F19" s="98">
        <v>11.6</v>
      </c>
      <c r="G19" s="97">
        <v>18.5</v>
      </c>
      <c r="H19" s="97">
        <v>12.8</v>
      </c>
      <c r="I19" s="97">
        <v>11.4</v>
      </c>
      <c r="J19" s="97">
        <v>30.8</v>
      </c>
      <c r="K19" s="97">
        <v>21.4</v>
      </c>
      <c r="L19" s="97">
        <v>14.3</v>
      </c>
      <c r="M19" s="97">
        <v>22.3</v>
      </c>
      <c r="N19" s="99">
        <v>11.2</v>
      </c>
      <c r="O19" s="90"/>
    </row>
    <row r="20" spans="1:15" ht="18" customHeight="1">
      <c r="A20" s="101" t="s">
        <v>692</v>
      </c>
      <c r="B20" s="94" t="s">
        <v>693</v>
      </c>
      <c r="C20" s="94">
        <v>7.9</v>
      </c>
      <c r="D20" s="94">
        <v>10.4</v>
      </c>
      <c r="E20" s="94">
        <v>5.0999999999999996</v>
      </c>
      <c r="F20" s="95">
        <v>-0.3</v>
      </c>
      <c r="G20" s="94">
        <v>12.3</v>
      </c>
      <c r="H20" s="94">
        <v>13.8</v>
      </c>
      <c r="I20" s="94">
        <v>10.7</v>
      </c>
      <c r="J20" s="94">
        <v>35.4</v>
      </c>
      <c r="K20" s="94">
        <v>11.1</v>
      </c>
      <c r="L20" s="94">
        <v>6.2</v>
      </c>
      <c r="M20" s="94">
        <v>3.1</v>
      </c>
      <c r="N20" s="96">
        <v>5</v>
      </c>
      <c r="O20" s="90"/>
    </row>
    <row r="21" spans="1:15" ht="18" customHeight="1">
      <c r="A21" s="102" t="s">
        <v>694</v>
      </c>
      <c r="B21" s="97" t="s">
        <v>695</v>
      </c>
      <c r="C21" s="97">
        <v>4.4000000000000004</v>
      </c>
      <c r="D21" s="97">
        <v>2.2000000000000002</v>
      </c>
      <c r="E21" s="97">
        <v>6.8</v>
      </c>
      <c r="F21" s="98">
        <v>-6.9</v>
      </c>
      <c r="G21" s="97">
        <v>-2.4</v>
      </c>
      <c r="H21" s="97">
        <v>11.7</v>
      </c>
      <c r="I21" s="97">
        <v>8.5</v>
      </c>
      <c r="J21" s="97">
        <v>16.7</v>
      </c>
      <c r="K21" s="97">
        <v>9.5</v>
      </c>
      <c r="L21" s="97">
        <v>3.9</v>
      </c>
      <c r="M21" s="97">
        <v>5.3</v>
      </c>
      <c r="N21" s="99">
        <v>-9.8000000000000007</v>
      </c>
      <c r="O21" s="90"/>
    </row>
    <row r="22" spans="1:15" ht="18" customHeight="1">
      <c r="A22" s="101" t="s">
        <v>696</v>
      </c>
      <c r="B22" s="94" t="s">
        <v>697</v>
      </c>
      <c r="C22" s="94">
        <v>7.2</v>
      </c>
      <c r="D22" s="94">
        <v>-0.4</v>
      </c>
      <c r="E22" s="94">
        <v>9.8000000000000007</v>
      </c>
      <c r="F22" s="95">
        <v>0.9</v>
      </c>
      <c r="G22" s="94">
        <v>6</v>
      </c>
      <c r="H22" s="94">
        <v>11.8</v>
      </c>
      <c r="I22" s="94">
        <v>10.7</v>
      </c>
      <c r="J22" s="94">
        <v>6</v>
      </c>
      <c r="K22" s="94">
        <v>7.5</v>
      </c>
      <c r="L22" s="94">
        <v>9.5</v>
      </c>
      <c r="M22" s="94">
        <v>16.8</v>
      </c>
      <c r="N22" s="96">
        <v>-3.8</v>
      </c>
      <c r="O22" s="90"/>
    </row>
    <row r="23" spans="1:15" ht="18" customHeight="1">
      <c r="A23" s="102" t="s">
        <v>698</v>
      </c>
      <c r="B23" s="97" t="s">
        <v>699</v>
      </c>
      <c r="C23" s="97">
        <v>11.5</v>
      </c>
      <c r="D23" s="97">
        <v>5.6</v>
      </c>
      <c r="E23" s="97">
        <v>10.4</v>
      </c>
      <c r="F23" s="98">
        <v>10.1</v>
      </c>
      <c r="G23" s="97">
        <v>20.6</v>
      </c>
      <c r="H23" s="97">
        <v>12.2</v>
      </c>
      <c r="I23" s="97">
        <v>8.1</v>
      </c>
      <c r="J23" s="97">
        <v>25.8</v>
      </c>
      <c r="K23" s="97">
        <v>6.1</v>
      </c>
      <c r="L23" s="97">
        <v>11.7</v>
      </c>
      <c r="M23" s="97">
        <v>11.6</v>
      </c>
      <c r="N23" s="99">
        <v>15.9</v>
      </c>
      <c r="O23" s="90"/>
    </row>
    <row r="24" spans="1:15" ht="18" customHeight="1">
      <c r="A24" s="101" t="s">
        <v>700</v>
      </c>
      <c r="B24" s="94" t="s">
        <v>701</v>
      </c>
      <c r="C24" s="94">
        <v>10.4</v>
      </c>
      <c r="D24" s="94">
        <v>7.5</v>
      </c>
      <c r="E24" s="94">
        <v>7.6</v>
      </c>
      <c r="F24" s="95">
        <v>11</v>
      </c>
      <c r="G24" s="94">
        <v>16.5</v>
      </c>
      <c r="H24" s="94">
        <v>11.6</v>
      </c>
      <c r="I24" s="94">
        <v>16.2</v>
      </c>
      <c r="J24" s="94">
        <v>23.1</v>
      </c>
      <c r="K24" s="94">
        <v>11.6</v>
      </c>
      <c r="L24" s="94">
        <v>12.6</v>
      </c>
      <c r="M24" s="94">
        <v>16.3</v>
      </c>
      <c r="N24" s="96">
        <v>15.4</v>
      </c>
      <c r="O24" s="90"/>
    </row>
    <row r="25" spans="1:15" ht="18" customHeight="1">
      <c r="A25" s="102" t="s">
        <v>702</v>
      </c>
      <c r="B25" s="97" t="s">
        <v>703</v>
      </c>
      <c r="C25" s="97">
        <v>7.3</v>
      </c>
      <c r="D25" s="97">
        <v>2.8</v>
      </c>
      <c r="E25" s="97">
        <v>3.9</v>
      </c>
      <c r="F25" s="98">
        <v>7.7</v>
      </c>
      <c r="G25" s="97">
        <v>17.8</v>
      </c>
      <c r="H25" s="97">
        <v>10.6</v>
      </c>
      <c r="I25" s="97">
        <v>8.6</v>
      </c>
      <c r="J25" s="97">
        <v>14.7</v>
      </c>
      <c r="K25" s="97">
        <v>6.5</v>
      </c>
      <c r="L25" s="97">
        <v>9.1999999999999993</v>
      </c>
      <c r="M25" s="97">
        <v>12</v>
      </c>
      <c r="N25" s="99">
        <v>12.6</v>
      </c>
      <c r="O25" s="90"/>
    </row>
    <row r="26" spans="1:15" ht="18" customHeight="1">
      <c r="A26" s="101" t="s">
        <v>704</v>
      </c>
      <c r="B26" s="94" t="s">
        <v>705</v>
      </c>
      <c r="C26" s="94">
        <v>6.1</v>
      </c>
      <c r="D26" s="94">
        <v>0.3</v>
      </c>
      <c r="E26" s="94">
        <v>4.2</v>
      </c>
      <c r="F26" s="95">
        <v>0.4</v>
      </c>
      <c r="G26" s="94">
        <v>15.6</v>
      </c>
      <c r="H26" s="94">
        <v>8.9</v>
      </c>
      <c r="I26" s="94">
        <v>3.1</v>
      </c>
      <c r="J26" s="94">
        <v>23.7</v>
      </c>
      <c r="K26" s="94">
        <v>2</v>
      </c>
      <c r="L26" s="94">
        <v>4.3</v>
      </c>
      <c r="M26" s="94">
        <v>1.1000000000000001</v>
      </c>
      <c r="N26" s="96">
        <v>6.2</v>
      </c>
      <c r="O26" s="90"/>
    </row>
    <row r="27" spans="1:15" ht="18" customHeight="1">
      <c r="A27" s="102" t="s">
        <v>706</v>
      </c>
      <c r="B27" s="97" t="s">
        <v>707</v>
      </c>
      <c r="C27" s="97">
        <v>9</v>
      </c>
      <c r="D27" s="97">
        <v>4.7</v>
      </c>
      <c r="E27" s="97">
        <v>9.5</v>
      </c>
      <c r="F27" s="98">
        <v>1.1000000000000001</v>
      </c>
      <c r="G27" s="97">
        <v>14</v>
      </c>
      <c r="H27" s="97">
        <v>10.9</v>
      </c>
      <c r="I27" s="97">
        <v>4</v>
      </c>
      <c r="J27" s="97">
        <v>17</v>
      </c>
      <c r="K27" s="97">
        <v>7.4</v>
      </c>
      <c r="L27" s="97">
        <v>7</v>
      </c>
      <c r="M27" s="97">
        <v>3.1</v>
      </c>
      <c r="N27" s="99">
        <v>9.3000000000000007</v>
      </c>
      <c r="O27" s="90"/>
    </row>
    <row r="28" spans="1:15" ht="18" customHeight="1">
      <c r="A28" s="101" t="s">
        <v>708</v>
      </c>
      <c r="B28" s="94" t="s">
        <v>709</v>
      </c>
      <c r="C28" s="94">
        <v>7.9</v>
      </c>
      <c r="D28" s="94">
        <v>8.9</v>
      </c>
      <c r="E28" s="94">
        <v>7.5</v>
      </c>
      <c r="F28" s="95">
        <v>5.5</v>
      </c>
      <c r="G28" s="94">
        <v>10.6</v>
      </c>
      <c r="H28" s="94">
        <v>9.6999999999999993</v>
      </c>
      <c r="I28" s="94">
        <v>6.9</v>
      </c>
      <c r="J28" s="94">
        <v>-0.9</v>
      </c>
      <c r="K28" s="94">
        <v>10.8</v>
      </c>
      <c r="L28" s="94">
        <v>8.9</v>
      </c>
      <c r="M28" s="94">
        <v>11.3</v>
      </c>
      <c r="N28" s="96">
        <v>6.8</v>
      </c>
      <c r="O28" s="90"/>
    </row>
    <row r="29" spans="1:15" ht="18" customHeight="1">
      <c r="A29" s="102" t="s">
        <v>710</v>
      </c>
      <c r="B29" s="97" t="s">
        <v>711</v>
      </c>
      <c r="C29" s="97">
        <v>3</v>
      </c>
      <c r="D29" s="97">
        <v>6.2</v>
      </c>
      <c r="E29" s="97">
        <v>0.3</v>
      </c>
      <c r="F29" s="98">
        <v>3</v>
      </c>
      <c r="G29" s="97">
        <v>3.7</v>
      </c>
      <c r="H29" s="97">
        <v>8.6</v>
      </c>
      <c r="I29" s="97">
        <v>4.3</v>
      </c>
      <c r="J29" s="97">
        <v>3.7</v>
      </c>
      <c r="K29" s="97">
        <v>9.6</v>
      </c>
      <c r="L29" s="97">
        <v>3.7</v>
      </c>
      <c r="M29" s="97">
        <v>4.2</v>
      </c>
      <c r="N29" s="99">
        <v>6.8</v>
      </c>
      <c r="O29" s="90"/>
    </row>
    <row r="30" spans="1:15" ht="18" customHeight="1">
      <c r="A30" s="101" t="s">
        <v>712</v>
      </c>
      <c r="B30" s="94" t="s">
        <v>713</v>
      </c>
      <c r="C30" s="94">
        <v>5.4</v>
      </c>
      <c r="D30" s="94">
        <v>6.4</v>
      </c>
      <c r="E30" s="94">
        <v>3.4</v>
      </c>
      <c r="F30" s="95">
        <v>3.8</v>
      </c>
      <c r="G30" s="94">
        <v>6</v>
      </c>
      <c r="H30" s="94">
        <v>11.5</v>
      </c>
      <c r="I30" s="94">
        <v>0.7</v>
      </c>
      <c r="J30" s="94">
        <v>9.9</v>
      </c>
      <c r="K30" s="94">
        <v>10.8</v>
      </c>
      <c r="L30" s="94">
        <v>3.5</v>
      </c>
      <c r="M30" s="94">
        <v>-1</v>
      </c>
      <c r="N30" s="96">
        <v>7</v>
      </c>
      <c r="O30" s="90"/>
    </row>
    <row r="31" spans="1:15" ht="18" customHeight="1">
      <c r="A31" s="102" t="s">
        <v>714</v>
      </c>
      <c r="B31" s="97" t="s">
        <v>715</v>
      </c>
      <c r="C31" s="97">
        <v>4.3</v>
      </c>
      <c r="D31" s="97">
        <v>4.0999999999999996</v>
      </c>
      <c r="E31" s="97">
        <v>3.5</v>
      </c>
      <c r="F31" s="98">
        <v>-0.7</v>
      </c>
      <c r="G31" s="97">
        <v>5.0999999999999996</v>
      </c>
      <c r="H31" s="97">
        <v>10.1</v>
      </c>
      <c r="I31" s="97">
        <v>-5.7</v>
      </c>
      <c r="J31" s="97">
        <v>-3</v>
      </c>
      <c r="K31" s="97">
        <v>9.6</v>
      </c>
      <c r="L31" s="97">
        <v>0.1</v>
      </c>
      <c r="M31" s="97">
        <v>-7.9</v>
      </c>
      <c r="N31" s="99">
        <v>2</v>
      </c>
      <c r="O31" s="90"/>
    </row>
    <row r="32" spans="1:15" ht="18" customHeight="1">
      <c r="A32" s="101" t="s">
        <v>716</v>
      </c>
      <c r="B32" s="94" t="s">
        <v>717</v>
      </c>
      <c r="C32" s="94">
        <v>0.4</v>
      </c>
      <c r="D32" s="94">
        <v>1.2</v>
      </c>
      <c r="E32" s="94">
        <v>-0.7</v>
      </c>
      <c r="F32" s="95">
        <v>-1.3</v>
      </c>
      <c r="G32" s="94">
        <v>-3.3</v>
      </c>
      <c r="H32" s="94">
        <v>8.1</v>
      </c>
      <c r="I32" s="94">
        <v>-9.9</v>
      </c>
      <c r="J32" s="94">
        <v>-0.5</v>
      </c>
      <c r="K32" s="94">
        <v>6.6</v>
      </c>
      <c r="L32" s="94">
        <v>-3.3</v>
      </c>
      <c r="M32" s="94">
        <v>-10.7</v>
      </c>
      <c r="N32" s="96">
        <v>-1.8</v>
      </c>
      <c r="O32" s="90"/>
    </row>
    <row r="33" spans="1:15" ht="18" customHeight="1">
      <c r="A33" s="102" t="s">
        <v>718</v>
      </c>
      <c r="B33" s="97" t="s">
        <v>719</v>
      </c>
      <c r="C33" s="97">
        <v>-2.2000000000000002</v>
      </c>
      <c r="D33" s="97">
        <v>-3.2</v>
      </c>
      <c r="E33" s="97">
        <v>-1.8</v>
      </c>
      <c r="F33" s="98">
        <v>-5</v>
      </c>
      <c r="G33" s="97">
        <v>-11.3</v>
      </c>
      <c r="H33" s="97">
        <v>5.0999999999999996</v>
      </c>
      <c r="I33" s="97">
        <v>-8.3000000000000007</v>
      </c>
      <c r="J33" s="97">
        <v>10</v>
      </c>
      <c r="K33" s="97">
        <v>3.9</v>
      </c>
      <c r="L33" s="97">
        <v>-6.4</v>
      </c>
      <c r="M33" s="97">
        <v>-15.7</v>
      </c>
      <c r="N33" s="99">
        <v>-4.7</v>
      </c>
      <c r="O33" s="90"/>
    </row>
    <row r="34" spans="1:15" ht="18" customHeight="1">
      <c r="A34" s="101" t="s">
        <v>720</v>
      </c>
      <c r="B34" s="94" t="s">
        <v>721</v>
      </c>
      <c r="C34" s="94">
        <v>-6.4</v>
      </c>
      <c r="D34" s="94">
        <v>-8.9</v>
      </c>
      <c r="E34" s="94">
        <v>-3.2</v>
      </c>
      <c r="F34" s="95">
        <v>-11.5</v>
      </c>
      <c r="G34" s="94">
        <v>-16.7</v>
      </c>
      <c r="H34" s="94">
        <v>1.1000000000000001</v>
      </c>
      <c r="I34" s="94">
        <v>-13.9</v>
      </c>
      <c r="J34" s="94">
        <v>-11.9</v>
      </c>
      <c r="K34" s="94">
        <v>-5.7</v>
      </c>
      <c r="L34" s="94">
        <v>-10.7</v>
      </c>
      <c r="M34" s="94">
        <v>-19.899999999999999</v>
      </c>
      <c r="N34" s="96">
        <v>-11.9</v>
      </c>
      <c r="O34" s="90"/>
    </row>
    <row r="35" spans="1:15" ht="18" customHeight="1">
      <c r="A35" s="102" t="s">
        <v>722</v>
      </c>
      <c r="B35" s="97" t="s">
        <v>723</v>
      </c>
      <c r="C35" s="97">
        <v>-6.9</v>
      </c>
      <c r="D35" s="97">
        <v>-9.8000000000000007</v>
      </c>
      <c r="E35" s="97">
        <v>-3.4</v>
      </c>
      <c r="F35" s="98">
        <v>-11.1</v>
      </c>
      <c r="G35" s="97">
        <v>-14.7</v>
      </c>
      <c r="H35" s="97">
        <v>0.2</v>
      </c>
      <c r="I35" s="97">
        <v>-17</v>
      </c>
      <c r="J35" s="97">
        <v>-16.2</v>
      </c>
      <c r="K35" s="97">
        <v>-12.3</v>
      </c>
      <c r="L35" s="97">
        <v>-9.3000000000000007</v>
      </c>
      <c r="M35" s="97">
        <v>-13.7</v>
      </c>
      <c r="N35" s="99">
        <v>-13</v>
      </c>
      <c r="O35" s="90"/>
    </row>
    <row r="36" spans="1:15" ht="18" customHeight="1">
      <c r="A36" s="101" t="s">
        <v>724</v>
      </c>
      <c r="B36" s="94" t="s">
        <v>725</v>
      </c>
      <c r="C36" s="94">
        <v>-5.6</v>
      </c>
      <c r="D36" s="94">
        <v>-8.6</v>
      </c>
      <c r="E36" s="94">
        <v>-2.8</v>
      </c>
      <c r="F36" s="95">
        <v>-10.7</v>
      </c>
      <c r="G36" s="94">
        <v>-10.4</v>
      </c>
      <c r="H36" s="94">
        <v>-4.3</v>
      </c>
      <c r="I36" s="94">
        <v>-14.9</v>
      </c>
      <c r="J36" s="94">
        <v>-8.1999999999999993</v>
      </c>
      <c r="K36" s="94">
        <v>-7</v>
      </c>
      <c r="L36" s="94">
        <v>-8.1</v>
      </c>
      <c r="M36" s="94">
        <v>-14.3</v>
      </c>
      <c r="N36" s="96">
        <v>-8.4</v>
      </c>
      <c r="O36" s="90"/>
    </row>
    <row r="37" spans="1:15" ht="18" customHeight="1">
      <c r="A37" s="102" t="s">
        <v>726</v>
      </c>
      <c r="B37" s="97" t="s">
        <v>727</v>
      </c>
      <c r="C37" s="97">
        <v>-0.2</v>
      </c>
      <c r="D37" s="97">
        <v>-3.5</v>
      </c>
      <c r="E37" s="97">
        <v>-0.6</v>
      </c>
      <c r="F37" s="98">
        <v>5.7</v>
      </c>
      <c r="G37" s="97">
        <v>5.8</v>
      </c>
      <c r="H37" s="97">
        <v>-0.9</v>
      </c>
      <c r="I37" s="97">
        <v>-3.7</v>
      </c>
      <c r="J37" s="97">
        <v>-2.4</v>
      </c>
      <c r="K37" s="97">
        <v>-0.9</v>
      </c>
      <c r="L37" s="97">
        <v>0.3</v>
      </c>
      <c r="M37" s="97">
        <v>-4.4000000000000004</v>
      </c>
      <c r="N37" s="99">
        <v>4.5999999999999996</v>
      </c>
      <c r="O37" s="90"/>
    </row>
    <row r="38" spans="1:15" ht="18" customHeight="1">
      <c r="A38" s="101" t="s">
        <v>728</v>
      </c>
      <c r="B38" s="94" t="s">
        <v>729</v>
      </c>
      <c r="C38" s="94">
        <v>4.2</v>
      </c>
      <c r="D38" s="94">
        <v>-3.1</v>
      </c>
      <c r="E38" s="94">
        <v>3.5</v>
      </c>
      <c r="F38" s="95">
        <v>9.1999999999999993</v>
      </c>
      <c r="G38" s="94">
        <v>13.1</v>
      </c>
      <c r="H38" s="94">
        <v>5.8</v>
      </c>
      <c r="I38" s="94">
        <v>-4.5999999999999996</v>
      </c>
      <c r="J38" s="94">
        <v>-3.8</v>
      </c>
      <c r="K38" s="94">
        <v>4.7</v>
      </c>
      <c r="L38" s="94">
        <v>7.6</v>
      </c>
      <c r="M38" s="94">
        <v>10</v>
      </c>
      <c r="N38" s="96">
        <v>13.6</v>
      </c>
      <c r="O38" s="90"/>
    </row>
    <row r="39" spans="1:15" ht="18" customHeight="1">
      <c r="A39" s="102" t="s">
        <v>730</v>
      </c>
      <c r="B39" s="97" t="s">
        <v>731</v>
      </c>
      <c r="C39" s="97">
        <v>3</v>
      </c>
      <c r="D39" s="97">
        <v>-6</v>
      </c>
      <c r="E39" s="97">
        <v>5.4</v>
      </c>
      <c r="F39" s="98">
        <v>-2.9</v>
      </c>
      <c r="G39" s="97">
        <v>0.6</v>
      </c>
      <c r="H39" s="97">
        <v>5.7</v>
      </c>
      <c r="I39" s="97">
        <v>-8.8000000000000007</v>
      </c>
      <c r="J39" s="97">
        <v>-0.3</v>
      </c>
      <c r="K39" s="97">
        <v>7.9</v>
      </c>
      <c r="L39" s="97">
        <v>5.9</v>
      </c>
      <c r="M39" s="97">
        <v>16.5</v>
      </c>
      <c r="N39" s="99">
        <v>4.9000000000000004</v>
      </c>
      <c r="O39" s="90"/>
    </row>
    <row r="40" spans="1:15" ht="18" customHeight="1">
      <c r="A40" s="101" t="s">
        <v>732</v>
      </c>
      <c r="B40" s="94" t="s">
        <v>733</v>
      </c>
      <c r="C40" s="94">
        <v>1.7</v>
      </c>
      <c r="D40" s="94">
        <v>-3.9</v>
      </c>
      <c r="E40" s="94">
        <v>2.2999999999999998</v>
      </c>
      <c r="F40" s="95">
        <v>0.6</v>
      </c>
      <c r="G40" s="94">
        <v>-3</v>
      </c>
      <c r="H40" s="94">
        <v>6</v>
      </c>
      <c r="I40" s="94">
        <v>-20.9</v>
      </c>
      <c r="J40" s="94">
        <v>0.6</v>
      </c>
      <c r="K40" s="94">
        <v>7.4</v>
      </c>
      <c r="L40" s="94">
        <v>4.3</v>
      </c>
      <c r="M40" s="94">
        <v>13.8</v>
      </c>
      <c r="N40" s="96">
        <v>2.2999999999999998</v>
      </c>
      <c r="O40" s="90"/>
    </row>
    <row r="41" spans="1:15" ht="18" customHeight="1">
      <c r="A41" s="102" t="s">
        <v>734</v>
      </c>
      <c r="B41" s="97" t="s">
        <v>735</v>
      </c>
      <c r="C41" s="97">
        <v>0.6</v>
      </c>
      <c r="D41" s="97">
        <v>0.5</v>
      </c>
      <c r="E41" s="97">
        <v>-0.3</v>
      </c>
      <c r="F41" s="98">
        <v>-0.6</v>
      </c>
      <c r="G41" s="97">
        <v>-1.1000000000000001</v>
      </c>
      <c r="H41" s="97">
        <v>6.2</v>
      </c>
      <c r="I41" s="97">
        <v>-27</v>
      </c>
      <c r="J41" s="97">
        <v>-0.1</v>
      </c>
      <c r="K41" s="97">
        <v>4.4000000000000004</v>
      </c>
      <c r="L41" s="97">
        <v>3.2</v>
      </c>
      <c r="M41" s="97">
        <v>10.9</v>
      </c>
      <c r="N41" s="99">
        <v>3.8</v>
      </c>
      <c r="O41" s="90"/>
    </row>
    <row r="42" spans="1:15" ht="18" customHeight="1">
      <c r="A42" s="101" t="s">
        <v>736</v>
      </c>
      <c r="B42" s="94" t="s">
        <v>737</v>
      </c>
      <c r="C42" s="94">
        <v>3</v>
      </c>
      <c r="D42" s="94">
        <v>0.7</v>
      </c>
      <c r="E42" s="94">
        <v>1</v>
      </c>
      <c r="F42" s="95">
        <v>0.8</v>
      </c>
      <c r="G42" s="94">
        <v>8</v>
      </c>
      <c r="H42" s="94">
        <v>7.4</v>
      </c>
      <c r="I42" s="94">
        <v>-11.9</v>
      </c>
      <c r="J42" s="94">
        <v>1.6</v>
      </c>
      <c r="K42" s="94">
        <v>7.4</v>
      </c>
      <c r="L42" s="94">
        <v>4.5</v>
      </c>
      <c r="M42" s="94">
        <v>9.1999999999999993</v>
      </c>
      <c r="N42" s="96">
        <v>4.5999999999999996</v>
      </c>
      <c r="O42" s="90"/>
    </row>
    <row r="43" spans="1:15" ht="18" customHeight="1">
      <c r="A43" s="102" t="s">
        <v>738</v>
      </c>
      <c r="B43" s="97" t="s">
        <v>739</v>
      </c>
      <c r="C43" s="97">
        <v>-3.2</v>
      </c>
      <c r="D43" s="97">
        <v>-12.3</v>
      </c>
      <c r="E43" s="97">
        <v>5.4</v>
      </c>
      <c r="F43" s="98">
        <v>-38.700000000000003</v>
      </c>
      <c r="G43" s="97">
        <v>-1.4</v>
      </c>
      <c r="H43" s="97">
        <v>3.6</v>
      </c>
      <c r="I43" s="97">
        <v>-28.8</v>
      </c>
      <c r="J43" s="97">
        <v>-22.9</v>
      </c>
      <c r="K43" s="97">
        <v>-10.6</v>
      </c>
      <c r="L43" s="97">
        <v>-7.7</v>
      </c>
      <c r="M43" s="97">
        <v>-22.7</v>
      </c>
      <c r="N43" s="99">
        <v>-2</v>
      </c>
      <c r="O43" s="90"/>
    </row>
    <row r="44" spans="1:15" ht="18" customHeight="1">
      <c r="A44" s="101" t="s">
        <v>740</v>
      </c>
      <c r="B44" s="94" t="s">
        <v>741</v>
      </c>
      <c r="C44" s="94">
        <v>5.0999999999999996</v>
      </c>
      <c r="D44" s="94">
        <v>-7.2</v>
      </c>
      <c r="E44" s="94">
        <v>4.2</v>
      </c>
      <c r="F44" s="95">
        <v>-9.8000000000000007</v>
      </c>
      <c r="G44" s="94">
        <v>20.7</v>
      </c>
      <c r="H44" s="94">
        <v>12.7</v>
      </c>
      <c r="I44" s="94">
        <v>-32.700000000000003</v>
      </c>
      <c r="J44" s="94">
        <v>-9.6999999999999993</v>
      </c>
      <c r="K44" s="94">
        <v>12.9</v>
      </c>
      <c r="L44" s="94">
        <v>4.2</v>
      </c>
      <c r="M44" s="94">
        <v>-5.3</v>
      </c>
      <c r="N44" s="96">
        <v>22.5</v>
      </c>
      <c r="O44" s="90"/>
    </row>
    <row r="45" spans="1:15" ht="18" customHeight="1">
      <c r="A45" s="102" t="s">
        <v>742</v>
      </c>
      <c r="B45" s="97" t="s">
        <v>743</v>
      </c>
      <c r="C45" s="97">
        <v>6.7</v>
      </c>
      <c r="D45" s="97">
        <v>4</v>
      </c>
      <c r="E45" s="97">
        <v>-2.7</v>
      </c>
      <c r="F45" s="98">
        <v>32.5</v>
      </c>
      <c r="G45" s="97">
        <v>11</v>
      </c>
      <c r="H45" s="97">
        <v>16.2</v>
      </c>
      <c r="I45" s="97">
        <v>-22.8</v>
      </c>
      <c r="J45" s="97">
        <v>5.9</v>
      </c>
      <c r="K45" s="97">
        <v>31.6</v>
      </c>
      <c r="L45" s="97">
        <v>12.3</v>
      </c>
      <c r="M45" s="97">
        <v>27.5</v>
      </c>
      <c r="N45" s="99">
        <v>21.5</v>
      </c>
      <c r="O45" s="90"/>
    </row>
    <row r="46" spans="1:15" ht="18" customHeight="1">
      <c r="A46" s="101" t="s">
        <v>744</v>
      </c>
      <c r="B46" s="94" t="s">
        <v>745</v>
      </c>
      <c r="C46" s="94" t="s">
        <v>84</v>
      </c>
      <c r="D46" s="94" t="s">
        <v>84</v>
      </c>
      <c r="E46" s="94" t="s">
        <v>84</v>
      </c>
      <c r="F46" s="95" t="s">
        <v>84</v>
      </c>
      <c r="G46" s="94" t="s">
        <v>84</v>
      </c>
      <c r="H46" s="94" t="s">
        <v>84</v>
      </c>
      <c r="I46" s="94" t="s">
        <v>84</v>
      </c>
      <c r="J46" s="94" t="s">
        <v>84</v>
      </c>
      <c r="K46" s="94" t="s">
        <v>84</v>
      </c>
      <c r="L46" s="94" t="s">
        <v>84</v>
      </c>
      <c r="M46" s="94" t="s">
        <v>84</v>
      </c>
      <c r="N46" s="96" t="s">
        <v>84</v>
      </c>
      <c r="O46" s="90"/>
    </row>
    <row r="47" spans="1:15" ht="18" customHeight="1">
      <c r="A47" s="102" t="str">
        <f t="shared" ref="A47:A84" si="0">IF(C47="-","",RIGHT(B47,7)&amp;" "&amp;LEFT(B47,4))</f>
        <v xml:space="preserve"> 1º Sem 2022</v>
      </c>
      <c r="B47" s="97" t="str">
        <f>'[4]GRAF - SEMESTRAL'!S45</f>
        <v>2022 1º Sem</v>
      </c>
      <c r="C47" s="97" t="str">
        <f>VLOOKUP($B47,'[4]GRAF - SEMESTRAL'!$S$3:$AE$82,C$2,0)</f>
        <v/>
      </c>
      <c r="D47" s="97" t="str">
        <f>VLOOKUP($B47,'[4]GRAF - SEMESTRAL'!$S$3:$AE$82,D$2,0)</f>
        <v/>
      </c>
      <c r="E47" s="97" t="str">
        <f>VLOOKUP($B47,'[4]GRAF - SEMESTRAL'!$S$3:$AE$82,E$2,0)</f>
        <v/>
      </c>
      <c r="F47" s="98" t="str">
        <f>VLOOKUP($B47,'[4]GRAF - SEMESTRAL'!$S$3:$AE$82,F$2,0)</f>
        <v/>
      </c>
      <c r="G47" s="97" t="str">
        <f>VLOOKUP($B47,'[4]GRAF - SEMESTRAL'!$S$3:$AE$82,G$2,0)</f>
        <v/>
      </c>
      <c r="H47" s="97" t="str">
        <f>VLOOKUP($B47,'[4]GRAF - SEMESTRAL'!$S$3:$AE$82,H$2,0)</f>
        <v/>
      </c>
      <c r="I47" s="97" t="str">
        <f>VLOOKUP($B47,'[4]GRAF - SEMESTRAL'!$S$3:$AE$82,I$2,0)</f>
        <v/>
      </c>
      <c r="J47" s="97" t="str">
        <f>VLOOKUP($B47,'[4]GRAF - SEMESTRAL'!$S$3:$AE$82,J$2,0)</f>
        <v/>
      </c>
      <c r="K47" s="97" t="str">
        <f>VLOOKUP($B47,'[4]GRAF - SEMESTRAL'!$S$3:$AE$82,K$2,0)</f>
        <v/>
      </c>
      <c r="L47" s="97" t="str">
        <f>VLOOKUP($B47,'[4]GRAF - SEMESTRAL'!$S$3:$AE$82,L$2,0)</f>
        <v/>
      </c>
      <c r="M47" s="97" t="str">
        <f>VLOOKUP($B47,'[4]GRAF - SEMESTRAL'!$S$3:$AE$82,M$2,0)</f>
        <v/>
      </c>
      <c r="N47" s="99" t="str">
        <f>VLOOKUP($B47,'[4]GRAF - SEMESTRAL'!$S$3:$AE$82,N$2,0)</f>
        <v/>
      </c>
      <c r="O47" s="90"/>
    </row>
    <row r="48" spans="1:15" ht="18" customHeight="1">
      <c r="A48" s="101" t="str">
        <f t="shared" si="0"/>
        <v xml:space="preserve"> 2º Sem 2022</v>
      </c>
      <c r="B48" s="94" t="str">
        <f>'[4]GRAF - SEMESTRAL'!S46</f>
        <v>2022 2º Sem</v>
      </c>
      <c r="C48" s="94" t="str">
        <f>VLOOKUP($B48,'[4]GRAF - SEMESTRAL'!$S$3:$AE$82,C$2,0)</f>
        <v/>
      </c>
      <c r="D48" s="94" t="str">
        <f>VLOOKUP($B48,'[4]GRAF - SEMESTRAL'!$S$3:$AE$82,D$2,0)</f>
        <v/>
      </c>
      <c r="E48" s="94" t="str">
        <f>VLOOKUP($B48,'[4]GRAF - SEMESTRAL'!$S$3:$AE$82,E$2,0)</f>
        <v/>
      </c>
      <c r="F48" s="95" t="str">
        <f>VLOOKUP($B48,'[4]GRAF - SEMESTRAL'!$S$3:$AE$82,F$2,0)</f>
        <v/>
      </c>
      <c r="G48" s="94" t="str">
        <f>VLOOKUP($B48,'[4]GRAF - SEMESTRAL'!$S$3:$AE$82,G$2,0)</f>
        <v/>
      </c>
      <c r="H48" s="94" t="str">
        <f>VLOOKUP($B48,'[4]GRAF - SEMESTRAL'!$S$3:$AE$82,H$2,0)</f>
        <v/>
      </c>
      <c r="I48" s="94" t="str">
        <f>VLOOKUP($B48,'[4]GRAF - SEMESTRAL'!$S$3:$AE$82,I$2,0)</f>
        <v/>
      </c>
      <c r="J48" s="94" t="str">
        <f>VLOOKUP($B48,'[4]GRAF - SEMESTRAL'!$S$3:$AE$82,J$2,0)</f>
        <v/>
      </c>
      <c r="K48" s="94" t="str">
        <f>VLOOKUP($B48,'[4]GRAF - SEMESTRAL'!$S$3:$AE$82,K$2,0)</f>
        <v/>
      </c>
      <c r="L48" s="94" t="str">
        <f>VLOOKUP($B48,'[4]GRAF - SEMESTRAL'!$S$3:$AE$82,L$2,0)</f>
        <v/>
      </c>
      <c r="M48" s="94" t="str">
        <f>VLOOKUP($B48,'[4]GRAF - SEMESTRAL'!$S$3:$AE$82,M$2,0)</f>
        <v/>
      </c>
      <c r="N48" s="96" t="str">
        <f>VLOOKUP($B48,'[4]GRAF - SEMESTRAL'!$S$3:$AE$82,N$2,0)</f>
        <v/>
      </c>
      <c r="O48" s="90"/>
    </row>
    <row r="49" spans="1:15" ht="18" customHeight="1">
      <c r="A49" s="102" t="str">
        <f t="shared" si="0"/>
        <v xml:space="preserve"> 1º Sem 2023</v>
      </c>
      <c r="B49" s="97" t="str">
        <f>'[4]GRAF - SEMESTRAL'!S47</f>
        <v>2023 1º Sem</v>
      </c>
      <c r="C49" s="97" t="str">
        <f>VLOOKUP($B49,'[4]GRAF - SEMESTRAL'!$S$3:$AE$82,C$2,0)</f>
        <v/>
      </c>
      <c r="D49" s="97" t="str">
        <f>VLOOKUP($B49,'[4]GRAF - SEMESTRAL'!$S$3:$AE$82,D$2,0)</f>
        <v/>
      </c>
      <c r="E49" s="97" t="str">
        <f>VLOOKUP($B49,'[4]GRAF - SEMESTRAL'!$S$3:$AE$82,E$2,0)</f>
        <v/>
      </c>
      <c r="F49" s="98" t="str">
        <f>VLOOKUP($B49,'[4]GRAF - SEMESTRAL'!$S$3:$AE$82,F$2,0)</f>
        <v/>
      </c>
      <c r="G49" s="97" t="str">
        <f>VLOOKUP($B49,'[4]GRAF - SEMESTRAL'!$S$3:$AE$82,G$2,0)</f>
        <v/>
      </c>
      <c r="H49" s="97" t="str">
        <f>VLOOKUP($B49,'[4]GRAF - SEMESTRAL'!$S$3:$AE$82,H$2,0)</f>
        <v/>
      </c>
      <c r="I49" s="97" t="str">
        <f>VLOOKUP($B49,'[4]GRAF - SEMESTRAL'!$S$3:$AE$82,I$2,0)</f>
        <v/>
      </c>
      <c r="J49" s="97" t="str">
        <f>VLOOKUP($B49,'[4]GRAF - SEMESTRAL'!$S$3:$AE$82,J$2,0)</f>
        <v/>
      </c>
      <c r="K49" s="97" t="str">
        <f>VLOOKUP($B49,'[4]GRAF - SEMESTRAL'!$S$3:$AE$82,K$2,0)</f>
        <v/>
      </c>
      <c r="L49" s="97" t="str">
        <f>VLOOKUP($B49,'[4]GRAF - SEMESTRAL'!$S$3:$AE$82,L$2,0)</f>
        <v/>
      </c>
      <c r="M49" s="97" t="str">
        <f>VLOOKUP($B49,'[4]GRAF - SEMESTRAL'!$S$3:$AE$82,M$2,0)</f>
        <v/>
      </c>
      <c r="N49" s="99" t="str">
        <f>VLOOKUP($B49,'[4]GRAF - SEMESTRAL'!$S$3:$AE$82,N$2,0)</f>
        <v/>
      </c>
      <c r="O49" s="90"/>
    </row>
    <row r="50" spans="1:15" ht="18" customHeight="1">
      <c r="A50" s="101" t="str">
        <f t="shared" si="0"/>
        <v xml:space="preserve"> 2º Sem 2023</v>
      </c>
      <c r="B50" s="94" t="str">
        <f>'[4]GRAF - SEMESTRAL'!S48</f>
        <v>2023 2º Sem</v>
      </c>
      <c r="C50" s="94" t="str">
        <f>VLOOKUP($B50,'[4]GRAF - SEMESTRAL'!$S$3:$AE$82,C$2,0)</f>
        <v/>
      </c>
      <c r="D50" s="94" t="str">
        <f>VLOOKUP($B50,'[4]GRAF - SEMESTRAL'!$S$3:$AE$82,D$2,0)</f>
        <v/>
      </c>
      <c r="E50" s="94" t="str">
        <f>VLOOKUP($B50,'[4]GRAF - SEMESTRAL'!$S$3:$AE$82,E$2,0)</f>
        <v/>
      </c>
      <c r="F50" s="95" t="str">
        <f>VLOOKUP($B50,'[4]GRAF - SEMESTRAL'!$S$3:$AE$82,F$2,0)</f>
        <v/>
      </c>
      <c r="G50" s="94" t="str">
        <f>VLOOKUP($B50,'[4]GRAF - SEMESTRAL'!$S$3:$AE$82,G$2,0)</f>
        <v/>
      </c>
      <c r="H50" s="94" t="str">
        <f>VLOOKUP($B50,'[4]GRAF - SEMESTRAL'!$S$3:$AE$82,H$2,0)</f>
        <v/>
      </c>
      <c r="I50" s="94" t="str">
        <f>VLOOKUP($B50,'[4]GRAF - SEMESTRAL'!$S$3:$AE$82,I$2,0)</f>
        <v/>
      </c>
      <c r="J50" s="94" t="str">
        <f>VLOOKUP($B50,'[4]GRAF - SEMESTRAL'!$S$3:$AE$82,J$2,0)</f>
        <v/>
      </c>
      <c r="K50" s="94" t="str">
        <f>VLOOKUP($B50,'[4]GRAF - SEMESTRAL'!$S$3:$AE$82,K$2,0)</f>
        <v/>
      </c>
      <c r="L50" s="94" t="str">
        <f>VLOOKUP($B50,'[4]GRAF - SEMESTRAL'!$S$3:$AE$82,L$2,0)</f>
        <v/>
      </c>
      <c r="M50" s="94" t="str">
        <f>VLOOKUP($B50,'[4]GRAF - SEMESTRAL'!$S$3:$AE$82,M$2,0)</f>
        <v/>
      </c>
      <c r="N50" s="96" t="str">
        <f>VLOOKUP($B50,'[4]GRAF - SEMESTRAL'!$S$3:$AE$82,N$2,0)</f>
        <v/>
      </c>
      <c r="O50" s="90"/>
    </row>
    <row r="51" spans="1:15" ht="18" customHeight="1">
      <c r="A51" s="102" t="str">
        <f t="shared" si="0"/>
        <v xml:space="preserve"> 1º Sem 2024</v>
      </c>
      <c r="B51" s="97" t="str">
        <f>'[4]GRAF - SEMESTRAL'!S49</f>
        <v>2024 1º Sem</v>
      </c>
      <c r="C51" s="97" t="str">
        <f>VLOOKUP($B51,'[4]GRAF - SEMESTRAL'!$S$3:$AE$82,C$2,0)</f>
        <v/>
      </c>
      <c r="D51" s="97" t="str">
        <f>VLOOKUP($B51,'[4]GRAF - SEMESTRAL'!$S$3:$AE$82,D$2,0)</f>
        <v/>
      </c>
      <c r="E51" s="97" t="str">
        <f>VLOOKUP($B51,'[4]GRAF - SEMESTRAL'!$S$3:$AE$82,E$2,0)</f>
        <v/>
      </c>
      <c r="F51" s="98" t="str">
        <f>VLOOKUP($B51,'[4]GRAF - SEMESTRAL'!$S$3:$AE$82,F$2,0)</f>
        <v/>
      </c>
      <c r="G51" s="97" t="str">
        <f>VLOOKUP($B51,'[4]GRAF - SEMESTRAL'!$S$3:$AE$82,G$2,0)</f>
        <v/>
      </c>
      <c r="H51" s="97" t="str">
        <f>VLOOKUP($B51,'[4]GRAF - SEMESTRAL'!$S$3:$AE$82,H$2,0)</f>
        <v/>
      </c>
      <c r="I51" s="97" t="str">
        <f>VLOOKUP($B51,'[4]GRAF - SEMESTRAL'!$S$3:$AE$82,I$2,0)</f>
        <v/>
      </c>
      <c r="J51" s="97" t="str">
        <f>VLOOKUP($B51,'[4]GRAF - SEMESTRAL'!$S$3:$AE$82,J$2,0)</f>
        <v/>
      </c>
      <c r="K51" s="97" t="str">
        <f>VLOOKUP($B51,'[4]GRAF - SEMESTRAL'!$S$3:$AE$82,K$2,0)</f>
        <v/>
      </c>
      <c r="L51" s="97" t="str">
        <f>VLOOKUP($B51,'[4]GRAF - SEMESTRAL'!$S$3:$AE$82,L$2,0)</f>
        <v/>
      </c>
      <c r="M51" s="97" t="str">
        <f>VLOOKUP($B51,'[4]GRAF - SEMESTRAL'!$S$3:$AE$82,M$2,0)</f>
        <v/>
      </c>
      <c r="N51" s="99" t="str">
        <f>VLOOKUP($B51,'[4]GRAF - SEMESTRAL'!$S$3:$AE$82,N$2,0)</f>
        <v/>
      </c>
      <c r="O51" s="90"/>
    </row>
    <row r="52" spans="1:15" ht="18" customHeight="1">
      <c r="A52" s="101" t="str">
        <f t="shared" si="0"/>
        <v xml:space="preserve"> 2º Sem 2024</v>
      </c>
      <c r="B52" s="94" t="str">
        <f>'[4]GRAF - SEMESTRAL'!S50</f>
        <v>2024 2º Sem</v>
      </c>
      <c r="C52" s="94" t="str">
        <f>VLOOKUP($B52,'[4]GRAF - SEMESTRAL'!$S$3:$AE$82,C$2,0)</f>
        <v/>
      </c>
      <c r="D52" s="94" t="str">
        <f>VLOOKUP($B52,'[4]GRAF - SEMESTRAL'!$S$3:$AE$82,D$2,0)</f>
        <v/>
      </c>
      <c r="E52" s="94" t="str">
        <f>VLOOKUP($B52,'[4]GRAF - SEMESTRAL'!$S$3:$AE$82,E$2,0)</f>
        <v/>
      </c>
      <c r="F52" s="95" t="str">
        <f>VLOOKUP($B52,'[4]GRAF - SEMESTRAL'!$S$3:$AE$82,F$2,0)</f>
        <v/>
      </c>
      <c r="G52" s="94" t="str">
        <f>VLOOKUP($B52,'[4]GRAF - SEMESTRAL'!$S$3:$AE$82,G$2,0)</f>
        <v/>
      </c>
      <c r="H52" s="94" t="str">
        <f>VLOOKUP($B52,'[4]GRAF - SEMESTRAL'!$S$3:$AE$82,H$2,0)</f>
        <v/>
      </c>
      <c r="I52" s="94" t="str">
        <f>VLOOKUP($B52,'[4]GRAF - SEMESTRAL'!$S$3:$AE$82,I$2,0)</f>
        <v/>
      </c>
      <c r="J52" s="94" t="str">
        <f>VLOOKUP($B52,'[4]GRAF - SEMESTRAL'!$S$3:$AE$82,J$2,0)</f>
        <v/>
      </c>
      <c r="K52" s="94" t="str">
        <f>VLOOKUP($B52,'[4]GRAF - SEMESTRAL'!$S$3:$AE$82,K$2,0)</f>
        <v/>
      </c>
      <c r="L52" s="94" t="str">
        <f>VLOOKUP($B52,'[4]GRAF - SEMESTRAL'!$S$3:$AE$82,L$2,0)</f>
        <v/>
      </c>
      <c r="M52" s="94" t="str">
        <f>VLOOKUP($B52,'[4]GRAF - SEMESTRAL'!$S$3:$AE$82,M$2,0)</f>
        <v/>
      </c>
      <c r="N52" s="96" t="str">
        <f>VLOOKUP($B52,'[4]GRAF - SEMESTRAL'!$S$3:$AE$82,N$2,0)</f>
        <v/>
      </c>
      <c r="O52" s="90"/>
    </row>
    <row r="53" spans="1:15" ht="18" customHeight="1">
      <c r="A53" s="102" t="str">
        <f t="shared" si="0"/>
        <v xml:space="preserve"> 1º Sem 2025</v>
      </c>
      <c r="B53" s="97" t="str">
        <f>'[4]GRAF - SEMESTRAL'!S51</f>
        <v>2025 1º Sem</v>
      </c>
      <c r="C53" s="97" t="str">
        <f>VLOOKUP($B53,'[4]GRAF - SEMESTRAL'!$S$3:$AE$82,C$2,0)</f>
        <v/>
      </c>
      <c r="D53" s="97" t="str">
        <f>VLOOKUP($B53,'[4]GRAF - SEMESTRAL'!$S$3:$AE$82,D$2,0)</f>
        <v/>
      </c>
      <c r="E53" s="97" t="str">
        <f>VLOOKUP($B53,'[4]GRAF - SEMESTRAL'!$S$3:$AE$82,E$2,0)</f>
        <v/>
      </c>
      <c r="F53" s="98" t="str">
        <f>VLOOKUP($B53,'[4]GRAF - SEMESTRAL'!$S$3:$AE$82,F$2,0)</f>
        <v/>
      </c>
      <c r="G53" s="97" t="str">
        <f>VLOOKUP($B53,'[4]GRAF - SEMESTRAL'!$S$3:$AE$82,G$2,0)</f>
        <v/>
      </c>
      <c r="H53" s="97" t="str">
        <f>VLOOKUP($B53,'[4]GRAF - SEMESTRAL'!$S$3:$AE$82,H$2,0)</f>
        <v/>
      </c>
      <c r="I53" s="97" t="str">
        <f>VLOOKUP($B53,'[4]GRAF - SEMESTRAL'!$S$3:$AE$82,I$2,0)</f>
        <v/>
      </c>
      <c r="J53" s="97" t="str">
        <f>VLOOKUP($B53,'[4]GRAF - SEMESTRAL'!$S$3:$AE$82,J$2,0)</f>
        <v/>
      </c>
      <c r="K53" s="97" t="str">
        <f>VLOOKUP($B53,'[4]GRAF - SEMESTRAL'!$S$3:$AE$82,K$2,0)</f>
        <v/>
      </c>
      <c r="L53" s="97" t="str">
        <f>VLOOKUP($B53,'[4]GRAF - SEMESTRAL'!$S$3:$AE$82,L$2,0)</f>
        <v/>
      </c>
      <c r="M53" s="97" t="str">
        <f>VLOOKUP($B53,'[4]GRAF - SEMESTRAL'!$S$3:$AE$82,M$2,0)</f>
        <v/>
      </c>
      <c r="N53" s="99" t="str">
        <f>VLOOKUP($B53,'[4]GRAF - SEMESTRAL'!$S$3:$AE$82,N$2,0)</f>
        <v/>
      </c>
      <c r="O53" s="90"/>
    </row>
    <row r="54" spans="1:15" ht="18" customHeight="1">
      <c r="A54" s="101" t="str">
        <f t="shared" si="0"/>
        <v xml:space="preserve"> 2º Sem 2025</v>
      </c>
      <c r="B54" s="94" t="str">
        <f>'[4]GRAF - SEMESTRAL'!S52</f>
        <v>2025 2º Sem</v>
      </c>
      <c r="C54" s="94" t="str">
        <f>VLOOKUP($B54,'[4]GRAF - SEMESTRAL'!$S$3:$AE$82,C$2,0)</f>
        <v/>
      </c>
      <c r="D54" s="94" t="str">
        <f>VLOOKUP($B54,'[4]GRAF - SEMESTRAL'!$S$3:$AE$82,D$2,0)</f>
        <v/>
      </c>
      <c r="E54" s="94" t="str">
        <f>VLOOKUP($B54,'[4]GRAF - SEMESTRAL'!$S$3:$AE$82,E$2,0)</f>
        <v/>
      </c>
      <c r="F54" s="95" t="str">
        <f>VLOOKUP($B54,'[4]GRAF - SEMESTRAL'!$S$3:$AE$82,F$2,0)</f>
        <v/>
      </c>
      <c r="G54" s="94" t="str">
        <f>VLOOKUP($B54,'[4]GRAF - SEMESTRAL'!$S$3:$AE$82,G$2,0)</f>
        <v/>
      </c>
      <c r="H54" s="94" t="str">
        <f>VLOOKUP($B54,'[4]GRAF - SEMESTRAL'!$S$3:$AE$82,H$2,0)</f>
        <v/>
      </c>
      <c r="I54" s="94" t="str">
        <f>VLOOKUP($B54,'[4]GRAF - SEMESTRAL'!$S$3:$AE$82,I$2,0)</f>
        <v/>
      </c>
      <c r="J54" s="94" t="str">
        <f>VLOOKUP($B54,'[4]GRAF - SEMESTRAL'!$S$3:$AE$82,J$2,0)</f>
        <v/>
      </c>
      <c r="K54" s="94" t="str">
        <f>VLOOKUP($B54,'[4]GRAF - SEMESTRAL'!$S$3:$AE$82,K$2,0)</f>
        <v/>
      </c>
      <c r="L54" s="94" t="str">
        <f>VLOOKUP($B54,'[4]GRAF - SEMESTRAL'!$S$3:$AE$82,L$2,0)</f>
        <v/>
      </c>
      <c r="M54" s="94" t="str">
        <f>VLOOKUP($B54,'[4]GRAF - SEMESTRAL'!$S$3:$AE$82,M$2,0)</f>
        <v/>
      </c>
      <c r="N54" s="96" t="str">
        <f>VLOOKUP($B54,'[4]GRAF - SEMESTRAL'!$S$3:$AE$82,N$2,0)</f>
        <v/>
      </c>
      <c r="O54" s="90"/>
    </row>
    <row r="55" spans="1:15" ht="18" customHeight="1">
      <c r="A55" s="102" t="str">
        <f t="shared" si="0"/>
        <v xml:space="preserve"> 1º Sem 2026</v>
      </c>
      <c r="B55" s="97" t="str">
        <f>'[4]GRAF - SEMESTRAL'!S53</f>
        <v>2026 1º Sem</v>
      </c>
      <c r="C55" s="97" t="str">
        <f>VLOOKUP($B55,'[4]GRAF - SEMESTRAL'!$S$3:$AE$82,C$2,0)</f>
        <v/>
      </c>
      <c r="D55" s="97" t="str">
        <f>VLOOKUP($B55,'[4]GRAF - SEMESTRAL'!$S$3:$AE$82,D$2,0)</f>
        <v/>
      </c>
      <c r="E55" s="97" t="str">
        <f>VLOOKUP($B55,'[4]GRAF - SEMESTRAL'!$S$3:$AE$82,E$2,0)</f>
        <v/>
      </c>
      <c r="F55" s="98" t="str">
        <f>VLOOKUP($B55,'[4]GRAF - SEMESTRAL'!$S$3:$AE$82,F$2,0)</f>
        <v/>
      </c>
      <c r="G55" s="97" t="str">
        <f>VLOOKUP($B55,'[4]GRAF - SEMESTRAL'!$S$3:$AE$82,G$2,0)</f>
        <v/>
      </c>
      <c r="H55" s="97" t="str">
        <f>VLOOKUP($B55,'[4]GRAF - SEMESTRAL'!$S$3:$AE$82,H$2,0)</f>
        <v/>
      </c>
      <c r="I55" s="97" t="str">
        <f>VLOOKUP($B55,'[4]GRAF - SEMESTRAL'!$S$3:$AE$82,I$2,0)</f>
        <v/>
      </c>
      <c r="J55" s="97" t="str">
        <f>VLOOKUP($B55,'[4]GRAF - SEMESTRAL'!$S$3:$AE$82,J$2,0)</f>
        <v/>
      </c>
      <c r="K55" s="97" t="str">
        <f>VLOOKUP($B55,'[4]GRAF - SEMESTRAL'!$S$3:$AE$82,K$2,0)</f>
        <v/>
      </c>
      <c r="L55" s="97" t="str">
        <f>VLOOKUP($B55,'[4]GRAF - SEMESTRAL'!$S$3:$AE$82,L$2,0)</f>
        <v/>
      </c>
      <c r="M55" s="97" t="str">
        <f>VLOOKUP($B55,'[4]GRAF - SEMESTRAL'!$S$3:$AE$82,M$2,0)</f>
        <v/>
      </c>
      <c r="N55" s="99" t="str">
        <f>VLOOKUP($B55,'[4]GRAF - SEMESTRAL'!$S$3:$AE$82,N$2,0)</f>
        <v/>
      </c>
      <c r="O55" s="90"/>
    </row>
    <row r="56" spans="1:15" ht="18" customHeight="1">
      <c r="A56" s="94" t="str">
        <f t="shared" si="0"/>
        <v xml:space="preserve"> 2º Sem 2026</v>
      </c>
      <c r="B56" s="94" t="str">
        <f>'[4]GRAF - SEMESTRAL'!S54</f>
        <v>2026 2º Sem</v>
      </c>
      <c r="C56" s="94" t="str">
        <f>VLOOKUP($B56,'[4]GRAF - SEMESTRAL'!$S$3:$AE$82,C$2,0)</f>
        <v/>
      </c>
      <c r="D56" s="94" t="str">
        <f>VLOOKUP($B56,'[4]GRAF - SEMESTRAL'!$S$3:$AE$82,D$2,0)</f>
        <v/>
      </c>
      <c r="E56" s="94" t="str">
        <f>VLOOKUP($B56,'[4]GRAF - SEMESTRAL'!$S$3:$AE$82,E$2,0)</f>
        <v/>
      </c>
      <c r="F56" s="95" t="str">
        <f>VLOOKUP($B56,'[4]GRAF - SEMESTRAL'!$S$3:$AE$82,F$2,0)</f>
        <v/>
      </c>
      <c r="G56" s="94" t="str">
        <f>VLOOKUP($B56,'[4]GRAF - SEMESTRAL'!$S$3:$AE$82,G$2,0)</f>
        <v/>
      </c>
      <c r="H56" s="94" t="str">
        <f>VLOOKUP($B56,'[4]GRAF - SEMESTRAL'!$S$3:$AE$82,H$2,0)</f>
        <v/>
      </c>
      <c r="I56" s="94" t="str">
        <f>VLOOKUP($B56,'[4]GRAF - SEMESTRAL'!$S$3:$AE$82,I$2,0)</f>
        <v/>
      </c>
      <c r="J56" s="94" t="str">
        <f>VLOOKUP($B56,'[4]GRAF - SEMESTRAL'!$S$3:$AE$82,J$2,0)</f>
        <v/>
      </c>
      <c r="K56" s="94" t="str">
        <f>VLOOKUP($B56,'[4]GRAF - SEMESTRAL'!$S$3:$AE$82,K$2,0)</f>
        <v/>
      </c>
      <c r="L56" s="94" t="str">
        <f>VLOOKUP($B56,'[4]GRAF - SEMESTRAL'!$S$3:$AE$82,L$2,0)</f>
        <v/>
      </c>
      <c r="M56" s="94" t="str">
        <f>VLOOKUP($B56,'[4]GRAF - SEMESTRAL'!$S$3:$AE$82,M$2,0)</f>
        <v/>
      </c>
      <c r="N56" s="96" t="str">
        <f>VLOOKUP($B56,'[4]GRAF - SEMESTRAL'!$S$3:$AE$82,N$2,0)</f>
        <v/>
      </c>
      <c r="O56" s="90"/>
    </row>
    <row r="57" spans="1:15" ht="18" customHeight="1">
      <c r="A57" s="102" t="str">
        <f t="shared" si="0"/>
        <v xml:space="preserve"> 1º Sem 2027</v>
      </c>
      <c r="B57" s="97" t="str">
        <f>'[4]GRAF - SEMESTRAL'!S55</f>
        <v>2027 1º Sem</v>
      </c>
      <c r="C57" s="97" t="str">
        <f>VLOOKUP($B57,'[4]GRAF - SEMESTRAL'!$S$3:$AE$82,C$2,0)</f>
        <v/>
      </c>
      <c r="D57" s="97" t="str">
        <f>VLOOKUP($B57,'[4]GRAF - SEMESTRAL'!$S$3:$AE$82,D$2,0)</f>
        <v/>
      </c>
      <c r="E57" s="97" t="str">
        <f>VLOOKUP($B57,'[4]GRAF - SEMESTRAL'!$S$3:$AE$82,E$2,0)</f>
        <v/>
      </c>
      <c r="F57" s="98" t="str">
        <f>VLOOKUP($B57,'[4]GRAF - SEMESTRAL'!$S$3:$AE$82,F$2,0)</f>
        <v/>
      </c>
      <c r="G57" s="97" t="str">
        <f>VLOOKUP($B57,'[4]GRAF - SEMESTRAL'!$S$3:$AE$82,G$2,0)</f>
        <v/>
      </c>
      <c r="H57" s="97" t="str">
        <f>VLOOKUP($B57,'[4]GRAF - SEMESTRAL'!$S$3:$AE$82,H$2,0)</f>
        <v/>
      </c>
      <c r="I57" s="97" t="str">
        <f>VLOOKUP($B57,'[4]GRAF - SEMESTRAL'!$S$3:$AE$82,I$2,0)</f>
        <v/>
      </c>
      <c r="J57" s="97" t="str">
        <f>VLOOKUP($B57,'[4]GRAF - SEMESTRAL'!$S$3:$AE$82,J$2,0)</f>
        <v/>
      </c>
      <c r="K57" s="97" t="str">
        <f>VLOOKUP($B57,'[4]GRAF - SEMESTRAL'!$S$3:$AE$82,K$2,0)</f>
        <v/>
      </c>
      <c r="L57" s="97" t="str">
        <f>VLOOKUP($B57,'[4]GRAF - SEMESTRAL'!$S$3:$AE$82,L$2,0)</f>
        <v/>
      </c>
      <c r="M57" s="97" t="str">
        <f>VLOOKUP($B57,'[4]GRAF - SEMESTRAL'!$S$3:$AE$82,M$2,0)</f>
        <v/>
      </c>
      <c r="N57" s="99" t="str">
        <f>VLOOKUP($B57,'[4]GRAF - SEMESTRAL'!$S$3:$AE$82,N$2,0)</f>
        <v/>
      </c>
      <c r="O57" s="90"/>
    </row>
    <row r="58" spans="1:15" ht="15">
      <c r="A58" s="94" t="str">
        <f t="shared" si="0"/>
        <v xml:space="preserve"> 2º Sem 2027</v>
      </c>
      <c r="B58" s="94" t="str">
        <f>'[4]GRAF - SEMESTRAL'!S56</f>
        <v>2027 2º Sem</v>
      </c>
      <c r="C58" s="94" t="str">
        <f>VLOOKUP($B58,'[4]GRAF - SEMESTRAL'!$S$3:$AE$82,C$2,0)</f>
        <v/>
      </c>
      <c r="D58" s="94" t="str">
        <f>VLOOKUP($B58,'[4]GRAF - SEMESTRAL'!$S$3:$AE$82,D$2,0)</f>
        <v/>
      </c>
      <c r="E58" s="94" t="str">
        <f>VLOOKUP($B58,'[4]GRAF - SEMESTRAL'!$S$3:$AE$82,E$2,0)</f>
        <v/>
      </c>
      <c r="F58" s="95" t="str">
        <f>VLOOKUP($B58,'[4]GRAF - SEMESTRAL'!$S$3:$AE$82,F$2,0)</f>
        <v/>
      </c>
      <c r="G58" s="94" t="str">
        <f>VLOOKUP($B58,'[4]GRAF - SEMESTRAL'!$S$3:$AE$82,G$2,0)</f>
        <v/>
      </c>
      <c r="H58" s="94" t="str">
        <f>VLOOKUP($B58,'[4]GRAF - SEMESTRAL'!$S$3:$AE$82,H$2,0)</f>
        <v/>
      </c>
      <c r="I58" s="94" t="str">
        <f>VLOOKUP($B58,'[4]GRAF - SEMESTRAL'!$S$3:$AE$82,I$2,0)</f>
        <v/>
      </c>
      <c r="J58" s="94" t="str">
        <f>VLOOKUP($B58,'[4]GRAF - SEMESTRAL'!$S$3:$AE$82,J$2,0)</f>
        <v/>
      </c>
      <c r="K58" s="94" t="str">
        <f>VLOOKUP($B58,'[4]GRAF - SEMESTRAL'!$S$3:$AE$82,K$2,0)</f>
        <v/>
      </c>
      <c r="L58" s="94" t="str">
        <f>VLOOKUP($B58,'[4]GRAF - SEMESTRAL'!$S$3:$AE$82,L$2,0)</f>
        <v/>
      </c>
      <c r="M58" s="94" t="str">
        <f>VLOOKUP($B58,'[4]GRAF - SEMESTRAL'!$S$3:$AE$82,M$2,0)</f>
        <v/>
      </c>
      <c r="N58" s="96" t="str">
        <f>VLOOKUP($B58,'[4]GRAF - SEMESTRAL'!$S$3:$AE$82,N$2,0)</f>
        <v/>
      </c>
      <c r="O58" s="90"/>
    </row>
    <row r="59" spans="1:15" ht="15">
      <c r="A59" s="97" t="str">
        <f t="shared" si="0"/>
        <v xml:space="preserve"> 1º Sem 2028</v>
      </c>
      <c r="B59" s="97" t="str">
        <f>'[4]GRAF - SEMESTRAL'!S57</f>
        <v>2028 1º Sem</v>
      </c>
      <c r="C59" s="97" t="str">
        <f>VLOOKUP($B59,'[4]GRAF - SEMESTRAL'!$S$3:$AE$82,C$2,0)</f>
        <v/>
      </c>
      <c r="D59" s="97" t="str">
        <f>VLOOKUP($B59,'[4]GRAF - SEMESTRAL'!$S$3:$AE$82,D$2,0)</f>
        <v/>
      </c>
      <c r="E59" s="97" t="str">
        <f>VLOOKUP($B59,'[4]GRAF - SEMESTRAL'!$S$3:$AE$82,E$2,0)</f>
        <v/>
      </c>
      <c r="F59" s="98" t="str">
        <f>VLOOKUP($B59,'[4]GRAF - SEMESTRAL'!$S$3:$AE$82,F$2,0)</f>
        <v/>
      </c>
      <c r="G59" s="97" t="str">
        <f>VLOOKUP($B59,'[4]GRAF - SEMESTRAL'!$S$3:$AE$82,G$2,0)</f>
        <v/>
      </c>
      <c r="H59" s="97" t="str">
        <f>VLOOKUP($B59,'[4]GRAF - SEMESTRAL'!$S$3:$AE$82,H$2,0)</f>
        <v/>
      </c>
      <c r="I59" s="97" t="str">
        <f>VLOOKUP($B59,'[4]GRAF - SEMESTRAL'!$S$3:$AE$82,I$2,0)</f>
        <v/>
      </c>
      <c r="J59" s="97" t="str">
        <f>VLOOKUP($B59,'[4]GRAF - SEMESTRAL'!$S$3:$AE$82,J$2,0)</f>
        <v/>
      </c>
      <c r="K59" s="97" t="str">
        <f>VLOOKUP($B59,'[4]GRAF - SEMESTRAL'!$S$3:$AE$82,K$2,0)</f>
        <v/>
      </c>
      <c r="L59" s="97" t="str">
        <f>VLOOKUP($B59,'[4]GRAF - SEMESTRAL'!$S$3:$AE$82,L$2,0)</f>
        <v/>
      </c>
      <c r="M59" s="97" t="str">
        <f>VLOOKUP($B59,'[4]GRAF - SEMESTRAL'!$S$3:$AE$82,M$2,0)</f>
        <v/>
      </c>
      <c r="N59" s="99" t="str">
        <f>VLOOKUP($B59,'[4]GRAF - SEMESTRAL'!$S$3:$AE$82,N$2,0)</f>
        <v/>
      </c>
      <c r="O59" s="90"/>
    </row>
    <row r="60" spans="1:15" ht="15">
      <c r="A60" s="94" t="str">
        <f t="shared" si="0"/>
        <v xml:space="preserve"> 2º Sem 2028</v>
      </c>
      <c r="B60" s="94" t="str">
        <f>'[4]GRAF - SEMESTRAL'!S58</f>
        <v>2028 2º Sem</v>
      </c>
      <c r="C60" s="94" t="str">
        <f>VLOOKUP($B60,'[4]GRAF - SEMESTRAL'!$S$3:$AE$82,C$2,0)</f>
        <v/>
      </c>
      <c r="D60" s="94" t="str">
        <f>VLOOKUP($B60,'[4]GRAF - SEMESTRAL'!$S$3:$AE$82,D$2,0)</f>
        <v/>
      </c>
      <c r="E60" s="94" t="str">
        <f>VLOOKUP($B60,'[4]GRAF - SEMESTRAL'!$S$3:$AE$82,E$2,0)</f>
        <v/>
      </c>
      <c r="F60" s="95" t="str">
        <f>VLOOKUP($B60,'[4]GRAF - SEMESTRAL'!$S$3:$AE$82,F$2,0)</f>
        <v/>
      </c>
      <c r="G60" s="94" t="str">
        <f>VLOOKUP($B60,'[4]GRAF - SEMESTRAL'!$S$3:$AE$82,G$2,0)</f>
        <v/>
      </c>
      <c r="H60" s="94" t="str">
        <f>VLOOKUP($B60,'[4]GRAF - SEMESTRAL'!$S$3:$AE$82,H$2,0)</f>
        <v/>
      </c>
      <c r="I60" s="94" t="str">
        <f>VLOOKUP($B60,'[4]GRAF - SEMESTRAL'!$S$3:$AE$82,I$2,0)</f>
        <v/>
      </c>
      <c r="J60" s="94" t="str">
        <f>VLOOKUP($B60,'[4]GRAF - SEMESTRAL'!$S$3:$AE$82,J$2,0)</f>
        <v/>
      </c>
      <c r="K60" s="94" t="str">
        <f>VLOOKUP($B60,'[4]GRAF - SEMESTRAL'!$S$3:$AE$82,K$2,0)</f>
        <v/>
      </c>
      <c r="L60" s="94" t="str">
        <f>VLOOKUP($B60,'[4]GRAF - SEMESTRAL'!$S$3:$AE$82,L$2,0)</f>
        <v/>
      </c>
      <c r="M60" s="94" t="str">
        <f>VLOOKUP($B60,'[4]GRAF - SEMESTRAL'!$S$3:$AE$82,M$2,0)</f>
        <v/>
      </c>
      <c r="N60" s="96" t="str">
        <f>VLOOKUP($B60,'[4]GRAF - SEMESTRAL'!$S$3:$AE$82,N$2,0)</f>
        <v/>
      </c>
      <c r="O60" s="90"/>
    </row>
    <row r="61" spans="1:15" ht="15">
      <c r="A61" s="97" t="str">
        <f t="shared" si="0"/>
        <v/>
      </c>
      <c r="B61" s="97" t="str">
        <f>'[4]GRAF - SEMESTRAL'!S59</f>
        <v>2029 1º Sem</v>
      </c>
      <c r="C61" s="97" t="str">
        <f>VLOOKUP($B61,'[4]GRAF - SEMESTRAL'!$S$3:$AE$82,C$2,0)</f>
        <v>-</v>
      </c>
      <c r="D61" s="97" t="str">
        <f>VLOOKUP($B61,'[4]GRAF - SEMESTRAL'!$S$3:$AE$82,D$2,0)</f>
        <v>-</v>
      </c>
      <c r="E61" s="97" t="str">
        <f>VLOOKUP($B61,'[4]GRAF - SEMESTRAL'!$S$3:$AE$82,E$2,0)</f>
        <v>-</v>
      </c>
      <c r="F61" s="98" t="str">
        <f>VLOOKUP($B61,'[4]GRAF - SEMESTRAL'!$S$3:$AE$82,F$2,0)</f>
        <v>-</v>
      </c>
      <c r="G61" s="97" t="str">
        <f>VLOOKUP($B61,'[4]GRAF - SEMESTRAL'!$S$3:$AE$82,G$2,0)</f>
        <v>-</v>
      </c>
      <c r="H61" s="97" t="str">
        <f>VLOOKUP($B61,'[4]GRAF - SEMESTRAL'!$S$3:$AE$82,H$2,0)</f>
        <v>-</v>
      </c>
      <c r="I61" s="97" t="str">
        <f>VLOOKUP($B61,'[4]GRAF - SEMESTRAL'!$S$3:$AE$82,I$2,0)</f>
        <v>-</v>
      </c>
      <c r="J61" s="97" t="str">
        <f>VLOOKUP($B61,'[4]GRAF - SEMESTRAL'!$S$3:$AE$82,J$2,0)</f>
        <v>-</v>
      </c>
      <c r="K61" s="97" t="str">
        <f>VLOOKUP($B61,'[4]GRAF - SEMESTRAL'!$S$3:$AE$82,K$2,0)</f>
        <v>-</v>
      </c>
      <c r="L61" s="97" t="str">
        <f>VLOOKUP($B61,'[4]GRAF - SEMESTRAL'!$S$3:$AE$82,L$2,0)</f>
        <v>-</v>
      </c>
      <c r="M61" s="97" t="str">
        <f>VLOOKUP($B61,'[4]GRAF - SEMESTRAL'!$S$3:$AE$82,M$2,0)</f>
        <v>-</v>
      </c>
      <c r="N61" s="99" t="str">
        <f>VLOOKUP($B61,'[4]GRAF - SEMESTRAL'!$S$3:$AE$82,N$2,0)</f>
        <v>-</v>
      </c>
      <c r="O61" s="90"/>
    </row>
    <row r="62" spans="1:15" ht="15">
      <c r="A62" s="94" t="str">
        <f t="shared" si="0"/>
        <v/>
      </c>
      <c r="B62" s="94" t="str">
        <f>'[4]GRAF - SEMESTRAL'!S60</f>
        <v>2029 2º Sem</v>
      </c>
      <c r="C62" s="94" t="str">
        <f>VLOOKUP($B62,'[4]GRAF - SEMESTRAL'!$S$3:$AE$82,C$2,0)</f>
        <v>-</v>
      </c>
      <c r="D62" s="94" t="str">
        <f>VLOOKUP($B62,'[4]GRAF - SEMESTRAL'!$S$3:$AE$82,D$2,0)</f>
        <v>-</v>
      </c>
      <c r="E62" s="94" t="str">
        <f>VLOOKUP($B62,'[4]GRAF - SEMESTRAL'!$S$3:$AE$82,E$2,0)</f>
        <v>-</v>
      </c>
      <c r="F62" s="95" t="str">
        <f>VLOOKUP($B62,'[4]GRAF - SEMESTRAL'!$S$3:$AE$82,F$2,0)</f>
        <v>-</v>
      </c>
      <c r="G62" s="94" t="str">
        <f>VLOOKUP($B62,'[4]GRAF - SEMESTRAL'!$S$3:$AE$82,G$2,0)</f>
        <v>-</v>
      </c>
      <c r="H62" s="94" t="str">
        <f>VLOOKUP($B62,'[4]GRAF - SEMESTRAL'!$S$3:$AE$82,H$2,0)</f>
        <v>-</v>
      </c>
      <c r="I62" s="94" t="str">
        <f>VLOOKUP($B62,'[4]GRAF - SEMESTRAL'!$S$3:$AE$82,I$2,0)</f>
        <v>-</v>
      </c>
      <c r="J62" s="94" t="str">
        <f>VLOOKUP($B62,'[4]GRAF - SEMESTRAL'!$S$3:$AE$82,J$2,0)</f>
        <v>-</v>
      </c>
      <c r="K62" s="94" t="str">
        <f>VLOOKUP($B62,'[4]GRAF - SEMESTRAL'!$S$3:$AE$82,K$2,0)</f>
        <v>-</v>
      </c>
      <c r="L62" s="94" t="str">
        <f>VLOOKUP($B62,'[4]GRAF - SEMESTRAL'!$S$3:$AE$82,L$2,0)</f>
        <v>-</v>
      </c>
      <c r="M62" s="94" t="str">
        <f>VLOOKUP($B62,'[4]GRAF - SEMESTRAL'!$S$3:$AE$82,M$2,0)</f>
        <v>-</v>
      </c>
      <c r="N62" s="96" t="str">
        <f>VLOOKUP($B62,'[4]GRAF - SEMESTRAL'!$S$3:$AE$82,N$2,0)</f>
        <v>-</v>
      </c>
      <c r="O62" s="90"/>
    </row>
    <row r="63" spans="1:15" ht="15">
      <c r="A63" s="97" t="str">
        <f t="shared" si="0"/>
        <v/>
      </c>
      <c r="B63" s="97" t="str">
        <f>'[4]GRAF - SEMESTRAL'!S61</f>
        <v>2030 1º Sem</v>
      </c>
      <c r="C63" s="97" t="str">
        <f>VLOOKUP($B63,'[4]GRAF - SEMESTRAL'!$S$3:$AE$82,C$2,0)</f>
        <v>-</v>
      </c>
      <c r="D63" s="97" t="str">
        <f>VLOOKUP($B63,'[4]GRAF - SEMESTRAL'!$S$3:$AE$82,D$2,0)</f>
        <v>-</v>
      </c>
      <c r="E63" s="97" t="str">
        <f>VLOOKUP($B63,'[4]GRAF - SEMESTRAL'!$S$3:$AE$82,E$2,0)</f>
        <v>-</v>
      </c>
      <c r="F63" s="98" t="str">
        <f>VLOOKUP($B63,'[4]GRAF - SEMESTRAL'!$S$3:$AE$82,F$2,0)</f>
        <v>-</v>
      </c>
      <c r="G63" s="97" t="str">
        <f>VLOOKUP($B63,'[4]GRAF - SEMESTRAL'!$S$3:$AE$82,G$2,0)</f>
        <v>-</v>
      </c>
      <c r="H63" s="97" t="str">
        <f>VLOOKUP($B63,'[4]GRAF - SEMESTRAL'!$S$3:$AE$82,H$2,0)</f>
        <v>-</v>
      </c>
      <c r="I63" s="97" t="str">
        <f>VLOOKUP($B63,'[4]GRAF - SEMESTRAL'!$S$3:$AE$82,I$2,0)</f>
        <v>-</v>
      </c>
      <c r="J63" s="97" t="str">
        <f>VLOOKUP($B63,'[4]GRAF - SEMESTRAL'!$S$3:$AE$82,J$2,0)</f>
        <v>-</v>
      </c>
      <c r="K63" s="97" t="str">
        <f>VLOOKUP($B63,'[4]GRAF - SEMESTRAL'!$S$3:$AE$82,K$2,0)</f>
        <v>-</v>
      </c>
      <c r="L63" s="97" t="str">
        <f>VLOOKUP($B63,'[4]GRAF - SEMESTRAL'!$S$3:$AE$82,L$2,0)</f>
        <v>-</v>
      </c>
      <c r="M63" s="97" t="str">
        <f>VLOOKUP($B63,'[4]GRAF - SEMESTRAL'!$S$3:$AE$82,M$2,0)</f>
        <v>-</v>
      </c>
      <c r="N63" s="99" t="str">
        <f>VLOOKUP($B63,'[4]GRAF - SEMESTRAL'!$S$3:$AE$82,N$2,0)</f>
        <v>-</v>
      </c>
      <c r="O63" s="90"/>
    </row>
    <row r="64" spans="1:15" ht="15">
      <c r="A64" s="94" t="str">
        <f t="shared" si="0"/>
        <v/>
      </c>
      <c r="B64" s="94" t="str">
        <f>'[4]GRAF - SEMESTRAL'!S62</f>
        <v>2030 2º Sem</v>
      </c>
      <c r="C64" s="94" t="str">
        <f>VLOOKUP($B64,'[4]GRAF - SEMESTRAL'!$S$3:$AE$82,C$2,0)</f>
        <v>-</v>
      </c>
      <c r="D64" s="94" t="str">
        <f>VLOOKUP($B64,'[4]GRAF - SEMESTRAL'!$S$3:$AE$82,D$2,0)</f>
        <v>-</v>
      </c>
      <c r="E64" s="94" t="str">
        <f>VLOOKUP($B64,'[4]GRAF - SEMESTRAL'!$S$3:$AE$82,E$2,0)</f>
        <v>-</v>
      </c>
      <c r="F64" s="95" t="str">
        <f>VLOOKUP($B64,'[4]GRAF - SEMESTRAL'!$S$3:$AE$82,F$2,0)</f>
        <v>-</v>
      </c>
      <c r="G64" s="94" t="str">
        <f>VLOOKUP($B64,'[4]GRAF - SEMESTRAL'!$S$3:$AE$82,G$2,0)</f>
        <v>-</v>
      </c>
      <c r="H64" s="94" t="str">
        <f>VLOOKUP($B64,'[4]GRAF - SEMESTRAL'!$S$3:$AE$82,H$2,0)</f>
        <v>-</v>
      </c>
      <c r="I64" s="94" t="str">
        <f>VLOOKUP($B64,'[4]GRAF - SEMESTRAL'!$S$3:$AE$82,I$2,0)</f>
        <v>-</v>
      </c>
      <c r="J64" s="94" t="str">
        <f>VLOOKUP($B64,'[4]GRAF - SEMESTRAL'!$S$3:$AE$82,J$2,0)</f>
        <v>-</v>
      </c>
      <c r="K64" s="94" t="str">
        <f>VLOOKUP($B64,'[4]GRAF - SEMESTRAL'!$S$3:$AE$82,K$2,0)</f>
        <v>-</v>
      </c>
      <c r="L64" s="94" t="str">
        <f>VLOOKUP($B64,'[4]GRAF - SEMESTRAL'!$S$3:$AE$82,L$2,0)</f>
        <v>-</v>
      </c>
      <c r="M64" s="94" t="str">
        <f>VLOOKUP($B64,'[4]GRAF - SEMESTRAL'!$S$3:$AE$82,M$2,0)</f>
        <v>-</v>
      </c>
      <c r="N64" s="96" t="str">
        <f>VLOOKUP($B64,'[4]GRAF - SEMESTRAL'!$S$3:$AE$82,N$2,0)</f>
        <v>-</v>
      </c>
      <c r="O64" s="90"/>
    </row>
    <row r="65" spans="1:15" ht="15">
      <c r="A65" s="97" t="str">
        <f t="shared" si="0"/>
        <v/>
      </c>
      <c r="B65" s="97" t="str">
        <f>'[4]GRAF - SEMESTRAL'!S63</f>
        <v>2031 1º Sem</v>
      </c>
      <c r="C65" s="97" t="str">
        <f>VLOOKUP($B65,'[4]GRAF - SEMESTRAL'!$S$3:$AE$82,C$2,0)</f>
        <v>-</v>
      </c>
      <c r="D65" s="97" t="str">
        <f>VLOOKUP($B65,'[4]GRAF - SEMESTRAL'!$S$3:$AE$82,D$2,0)</f>
        <v>-</v>
      </c>
      <c r="E65" s="97" t="str">
        <f>VLOOKUP($B65,'[4]GRAF - SEMESTRAL'!$S$3:$AE$82,E$2,0)</f>
        <v>-</v>
      </c>
      <c r="F65" s="98" t="str">
        <f>VLOOKUP($B65,'[4]GRAF - SEMESTRAL'!$S$3:$AE$82,F$2,0)</f>
        <v>-</v>
      </c>
      <c r="G65" s="97" t="str">
        <f>VLOOKUP($B65,'[4]GRAF - SEMESTRAL'!$S$3:$AE$82,G$2,0)</f>
        <v>-</v>
      </c>
      <c r="H65" s="97" t="str">
        <f>VLOOKUP($B65,'[4]GRAF - SEMESTRAL'!$S$3:$AE$82,H$2,0)</f>
        <v>-</v>
      </c>
      <c r="I65" s="97" t="str">
        <f>VLOOKUP($B65,'[4]GRAF - SEMESTRAL'!$S$3:$AE$82,I$2,0)</f>
        <v>-</v>
      </c>
      <c r="J65" s="97" t="str">
        <f>VLOOKUP($B65,'[4]GRAF - SEMESTRAL'!$S$3:$AE$82,J$2,0)</f>
        <v>-</v>
      </c>
      <c r="K65" s="97" t="str">
        <f>VLOOKUP($B65,'[4]GRAF - SEMESTRAL'!$S$3:$AE$82,K$2,0)</f>
        <v>-</v>
      </c>
      <c r="L65" s="97" t="str">
        <f>VLOOKUP($B65,'[4]GRAF - SEMESTRAL'!$S$3:$AE$82,L$2,0)</f>
        <v>-</v>
      </c>
      <c r="M65" s="97" t="str">
        <f>VLOOKUP($B65,'[4]GRAF - SEMESTRAL'!$S$3:$AE$82,M$2,0)</f>
        <v>-</v>
      </c>
      <c r="N65" s="99" t="str">
        <f>VLOOKUP($B65,'[4]GRAF - SEMESTRAL'!$S$3:$AE$82,N$2,0)</f>
        <v>-</v>
      </c>
      <c r="O65" s="90"/>
    </row>
    <row r="66" spans="1:15" ht="15">
      <c r="A66" s="94" t="str">
        <f t="shared" si="0"/>
        <v/>
      </c>
      <c r="B66" s="94" t="str">
        <f>'[4]GRAF - SEMESTRAL'!S64</f>
        <v>2031 2º Sem</v>
      </c>
      <c r="C66" s="94" t="str">
        <f>VLOOKUP($B66,'[4]GRAF - SEMESTRAL'!$S$3:$AE$82,C$2,0)</f>
        <v>-</v>
      </c>
      <c r="D66" s="94" t="str">
        <f>VLOOKUP($B66,'[4]GRAF - SEMESTRAL'!$S$3:$AE$82,D$2,0)</f>
        <v>-</v>
      </c>
      <c r="E66" s="94" t="str">
        <f>VLOOKUP($B66,'[4]GRAF - SEMESTRAL'!$S$3:$AE$82,E$2,0)</f>
        <v>-</v>
      </c>
      <c r="F66" s="95" t="str">
        <f>VLOOKUP($B66,'[4]GRAF - SEMESTRAL'!$S$3:$AE$82,F$2,0)</f>
        <v>-</v>
      </c>
      <c r="G66" s="94" t="str">
        <f>VLOOKUP($B66,'[4]GRAF - SEMESTRAL'!$S$3:$AE$82,G$2,0)</f>
        <v>-</v>
      </c>
      <c r="H66" s="94" t="str">
        <f>VLOOKUP($B66,'[4]GRAF - SEMESTRAL'!$S$3:$AE$82,H$2,0)</f>
        <v>-</v>
      </c>
      <c r="I66" s="94" t="str">
        <f>VLOOKUP($B66,'[4]GRAF - SEMESTRAL'!$S$3:$AE$82,I$2,0)</f>
        <v>-</v>
      </c>
      <c r="J66" s="94" t="str">
        <f>VLOOKUP($B66,'[4]GRAF - SEMESTRAL'!$S$3:$AE$82,J$2,0)</f>
        <v>-</v>
      </c>
      <c r="K66" s="94" t="str">
        <f>VLOOKUP($B66,'[4]GRAF - SEMESTRAL'!$S$3:$AE$82,K$2,0)</f>
        <v>-</v>
      </c>
      <c r="L66" s="94" t="str">
        <f>VLOOKUP($B66,'[4]GRAF - SEMESTRAL'!$S$3:$AE$82,L$2,0)</f>
        <v>-</v>
      </c>
      <c r="M66" s="94" t="str">
        <f>VLOOKUP($B66,'[4]GRAF - SEMESTRAL'!$S$3:$AE$82,M$2,0)</f>
        <v>-</v>
      </c>
      <c r="N66" s="96" t="str">
        <f>VLOOKUP($B66,'[4]GRAF - SEMESTRAL'!$S$3:$AE$82,N$2,0)</f>
        <v>-</v>
      </c>
      <c r="O66" s="90"/>
    </row>
    <row r="67" spans="1:15" ht="15">
      <c r="A67" s="97" t="str">
        <f t="shared" si="0"/>
        <v/>
      </c>
      <c r="B67" s="97" t="str">
        <f>'[4]GRAF - SEMESTRAL'!S65</f>
        <v>2032 1º Sem</v>
      </c>
      <c r="C67" s="97" t="str">
        <f>VLOOKUP($B67,'[4]GRAF - SEMESTRAL'!$S$3:$AE$82,C$2,0)</f>
        <v>-</v>
      </c>
      <c r="D67" s="97" t="str">
        <f>VLOOKUP($B67,'[4]GRAF - SEMESTRAL'!$S$3:$AE$82,D$2,0)</f>
        <v>-</v>
      </c>
      <c r="E67" s="97" t="str">
        <f>VLOOKUP($B67,'[4]GRAF - SEMESTRAL'!$S$3:$AE$82,E$2,0)</f>
        <v>-</v>
      </c>
      <c r="F67" s="98" t="str">
        <f>VLOOKUP($B67,'[4]GRAF - SEMESTRAL'!$S$3:$AE$82,F$2,0)</f>
        <v>-</v>
      </c>
      <c r="G67" s="97" t="str">
        <f>VLOOKUP($B67,'[4]GRAF - SEMESTRAL'!$S$3:$AE$82,G$2,0)</f>
        <v>-</v>
      </c>
      <c r="H67" s="97" t="str">
        <f>VLOOKUP($B67,'[4]GRAF - SEMESTRAL'!$S$3:$AE$82,H$2,0)</f>
        <v>-</v>
      </c>
      <c r="I67" s="97" t="str">
        <f>VLOOKUP($B67,'[4]GRAF - SEMESTRAL'!$S$3:$AE$82,I$2,0)</f>
        <v>-</v>
      </c>
      <c r="J67" s="97" t="str">
        <f>VLOOKUP($B67,'[4]GRAF - SEMESTRAL'!$S$3:$AE$82,J$2,0)</f>
        <v>-</v>
      </c>
      <c r="K67" s="97" t="str">
        <f>VLOOKUP($B67,'[4]GRAF - SEMESTRAL'!$S$3:$AE$82,K$2,0)</f>
        <v>-</v>
      </c>
      <c r="L67" s="97" t="str">
        <f>VLOOKUP($B67,'[4]GRAF - SEMESTRAL'!$S$3:$AE$82,L$2,0)</f>
        <v>-</v>
      </c>
      <c r="M67" s="97" t="str">
        <f>VLOOKUP($B67,'[4]GRAF - SEMESTRAL'!$S$3:$AE$82,M$2,0)</f>
        <v>-</v>
      </c>
      <c r="N67" s="99" t="str">
        <f>VLOOKUP($B67,'[4]GRAF - SEMESTRAL'!$S$3:$AE$82,N$2,0)</f>
        <v>-</v>
      </c>
      <c r="O67" s="90"/>
    </row>
    <row r="68" spans="1:15" ht="15">
      <c r="A68" s="94" t="str">
        <f t="shared" si="0"/>
        <v/>
      </c>
      <c r="B68" s="94" t="str">
        <f>'[4]GRAF - SEMESTRAL'!S66</f>
        <v>2032 2º Sem</v>
      </c>
      <c r="C68" s="94" t="str">
        <f>VLOOKUP($B68,'[4]GRAF - SEMESTRAL'!$S$3:$AE$82,C$2,0)</f>
        <v>-</v>
      </c>
      <c r="D68" s="94" t="str">
        <f>VLOOKUP($B68,'[4]GRAF - SEMESTRAL'!$S$3:$AE$82,D$2,0)</f>
        <v>-</v>
      </c>
      <c r="E68" s="94" t="str">
        <f>VLOOKUP($B68,'[4]GRAF - SEMESTRAL'!$S$3:$AE$82,E$2,0)</f>
        <v>-</v>
      </c>
      <c r="F68" s="95" t="str">
        <f>VLOOKUP($B68,'[4]GRAF - SEMESTRAL'!$S$3:$AE$82,F$2,0)</f>
        <v>-</v>
      </c>
      <c r="G68" s="94" t="str">
        <f>VLOOKUP($B68,'[4]GRAF - SEMESTRAL'!$S$3:$AE$82,G$2,0)</f>
        <v>-</v>
      </c>
      <c r="H68" s="94" t="str">
        <f>VLOOKUP($B68,'[4]GRAF - SEMESTRAL'!$S$3:$AE$82,H$2,0)</f>
        <v>-</v>
      </c>
      <c r="I68" s="94" t="str">
        <f>VLOOKUP($B68,'[4]GRAF - SEMESTRAL'!$S$3:$AE$82,I$2,0)</f>
        <v>-</v>
      </c>
      <c r="J68" s="94" t="str">
        <f>VLOOKUP($B68,'[4]GRAF - SEMESTRAL'!$S$3:$AE$82,J$2,0)</f>
        <v>-</v>
      </c>
      <c r="K68" s="94" t="str">
        <f>VLOOKUP($B68,'[4]GRAF - SEMESTRAL'!$S$3:$AE$82,K$2,0)</f>
        <v>-</v>
      </c>
      <c r="L68" s="94" t="str">
        <f>VLOOKUP($B68,'[4]GRAF - SEMESTRAL'!$S$3:$AE$82,L$2,0)</f>
        <v>-</v>
      </c>
      <c r="M68" s="94" t="str">
        <f>VLOOKUP($B68,'[4]GRAF - SEMESTRAL'!$S$3:$AE$82,M$2,0)</f>
        <v>-</v>
      </c>
      <c r="N68" s="96" t="str">
        <f>VLOOKUP($B68,'[4]GRAF - SEMESTRAL'!$S$3:$AE$82,N$2,0)</f>
        <v>-</v>
      </c>
      <c r="O68" s="90"/>
    </row>
    <row r="69" spans="1:15" ht="15">
      <c r="A69" s="97" t="str">
        <f t="shared" si="0"/>
        <v/>
      </c>
      <c r="B69" s="97" t="str">
        <f>'[4]GRAF - SEMESTRAL'!S67</f>
        <v>2033 1º Sem</v>
      </c>
      <c r="C69" s="97" t="str">
        <f>VLOOKUP($B69,'[4]GRAF - SEMESTRAL'!$S$3:$AE$82,C$2,0)</f>
        <v>-</v>
      </c>
      <c r="D69" s="97" t="str">
        <f>VLOOKUP($B69,'[4]GRAF - SEMESTRAL'!$S$3:$AE$82,D$2,0)</f>
        <v>-</v>
      </c>
      <c r="E69" s="97" t="str">
        <f>VLOOKUP($B69,'[4]GRAF - SEMESTRAL'!$S$3:$AE$82,E$2,0)</f>
        <v>-</v>
      </c>
      <c r="F69" s="98" t="str">
        <f>VLOOKUP($B69,'[4]GRAF - SEMESTRAL'!$S$3:$AE$82,F$2,0)</f>
        <v>-</v>
      </c>
      <c r="G69" s="97" t="str">
        <f>VLOOKUP($B69,'[4]GRAF - SEMESTRAL'!$S$3:$AE$82,G$2,0)</f>
        <v>-</v>
      </c>
      <c r="H69" s="97" t="str">
        <f>VLOOKUP($B69,'[4]GRAF - SEMESTRAL'!$S$3:$AE$82,H$2,0)</f>
        <v>-</v>
      </c>
      <c r="I69" s="97" t="str">
        <f>VLOOKUP($B69,'[4]GRAF - SEMESTRAL'!$S$3:$AE$82,I$2,0)</f>
        <v>-</v>
      </c>
      <c r="J69" s="97" t="str">
        <f>VLOOKUP($B69,'[4]GRAF - SEMESTRAL'!$S$3:$AE$82,J$2,0)</f>
        <v>-</v>
      </c>
      <c r="K69" s="97" t="str">
        <f>VLOOKUP($B69,'[4]GRAF - SEMESTRAL'!$S$3:$AE$82,K$2,0)</f>
        <v>-</v>
      </c>
      <c r="L69" s="97" t="str">
        <f>VLOOKUP($B69,'[4]GRAF - SEMESTRAL'!$S$3:$AE$82,L$2,0)</f>
        <v>-</v>
      </c>
      <c r="M69" s="97" t="str">
        <f>VLOOKUP($B69,'[4]GRAF - SEMESTRAL'!$S$3:$AE$82,M$2,0)</f>
        <v>-</v>
      </c>
      <c r="N69" s="99" t="str">
        <f>VLOOKUP($B69,'[4]GRAF - SEMESTRAL'!$S$3:$AE$82,N$2,0)</f>
        <v>-</v>
      </c>
      <c r="O69" s="90"/>
    </row>
    <row r="70" spans="1:15" ht="15">
      <c r="A70" s="94" t="str">
        <f t="shared" si="0"/>
        <v/>
      </c>
      <c r="B70" s="94" t="str">
        <f>'[4]GRAF - SEMESTRAL'!S68</f>
        <v>2033 2º Sem</v>
      </c>
      <c r="C70" s="94" t="str">
        <f>VLOOKUP($B70,'[4]GRAF - SEMESTRAL'!$S$3:$AE$82,C$2,0)</f>
        <v>-</v>
      </c>
      <c r="D70" s="94" t="str">
        <f>VLOOKUP($B70,'[4]GRAF - SEMESTRAL'!$S$3:$AE$82,D$2,0)</f>
        <v>-</v>
      </c>
      <c r="E70" s="94" t="str">
        <f>VLOOKUP($B70,'[4]GRAF - SEMESTRAL'!$S$3:$AE$82,E$2,0)</f>
        <v>-</v>
      </c>
      <c r="F70" s="95" t="str">
        <f>VLOOKUP($B70,'[4]GRAF - SEMESTRAL'!$S$3:$AE$82,F$2,0)</f>
        <v>-</v>
      </c>
      <c r="G70" s="94" t="str">
        <f>VLOOKUP($B70,'[4]GRAF - SEMESTRAL'!$S$3:$AE$82,G$2,0)</f>
        <v>-</v>
      </c>
      <c r="H70" s="94" t="str">
        <f>VLOOKUP($B70,'[4]GRAF - SEMESTRAL'!$S$3:$AE$82,H$2,0)</f>
        <v>-</v>
      </c>
      <c r="I70" s="94" t="str">
        <f>VLOOKUP($B70,'[4]GRAF - SEMESTRAL'!$S$3:$AE$82,I$2,0)</f>
        <v>-</v>
      </c>
      <c r="J70" s="94" t="str">
        <f>VLOOKUP($B70,'[4]GRAF - SEMESTRAL'!$S$3:$AE$82,J$2,0)</f>
        <v>-</v>
      </c>
      <c r="K70" s="94" t="str">
        <f>VLOOKUP($B70,'[4]GRAF - SEMESTRAL'!$S$3:$AE$82,K$2,0)</f>
        <v>-</v>
      </c>
      <c r="L70" s="94" t="str">
        <f>VLOOKUP($B70,'[4]GRAF - SEMESTRAL'!$S$3:$AE$82,L$2,0)</f>
        <v>-</v>
      </c>
      <c r="M70" s="94" t="str">
        <f>VLOOKUP($B70,'[4]GRAF - SEMESTRAL'!$S$3:$AE$82,M$2,0)</f>
        <v>-</v>
      </c>
      <c r="N70" s="96" t="str">
        <f>VLOOKUP($B70,'[4]GRAF - SEMESTRAL'!$S$3:$AE$82,N$2,0)</f>
        <v>-</v>
      </c>
      <c r="O70" s="90"/>
    </row>
    <row r="71" spans="1:15" ht="15">
      <c r="A71" s="97" t="str">
        <f t="shared" si="0"/>
        <v/>
      </c>
      <c r="B71" s="97" t="str">
        <f>'[4]GRAF - SEMESTRAL'!S69</f>
        <v>2034 1º Sem</v>
      </c>
      <c r="C71" s="97" t="str">
        <f>VLOOKUP($B71,'[4]GRAF - SEMESTRAL'!$S$3:$AE$82,C$2,0)</f>
        <v>-</v>
      </c>
      <c r="D71" s="97" t="str">
        <f>VLOOKUP($B71,'[4]GRAF - SEMESTRAL'!$S$3:$AE$82,D$2,0)</f>
        <v>-</v>
      </c>
      <c r="E71" s="97" t="str">
        <f>VLOOKUP($B71,'[4]GRAF - SEMESTRAL'!$S$3:$AE$82,E$2,0)</f>
        <v>-</v>
      </c>
      <c r="F71" s="98" t="str">
        <f>VLOOKUP($B71,'[4]GRAF - SEMESTRAL'!$S$3:$AE$82,F$2,0)</f>
        <v>-</v>
      </c>
      <c r="G71" s="97" t="str">
        <f>VLOOKUP($B71,'[4]GRAF - SEMESTRAL'!$S$3:$AE$82,G$2,0)</f>
        <v>-</v>
      </c>
      <c r="H71" s="97" t="str">
        <f>VLOOKUP($B71,'[4]GRAF - SEMESTRAL'!$S$3:$AE$82,H$2,0)</f>
        <v>-</v>
      </c>
      <c r="I71" s="97" t="str">
        <f>VLOOKUP($B71,'[4]GRAF - SEMESTRAL'!$S$3:$AE$82,I$2,0)</f>
        <v>-</v>
      </c>
      <c r="J71" s="97" t="str">
        <f>VLOOKUP($B71,'[4]GRAF - SEMESTRAL'!$S$3:$AE$82,J$2,0)</f>
        <v>-</v>
      </c>
      <c r="K71" s="97" t="str">
        <f>VLOOKUP($B71,'[4]GRAF - SEMESTRAL'!$S$3:$AE$82,K$2,0)</f>
        <v>-</v>
      </c>
      <c r="L71" s="97" t="str">
        <f>VLOOKUP($B71,'[4]GRAF - SEMESTRAL'!$S$3:$AE$82,L$2,0)</f>
        <v>-</v>
      </c>
      <c r="M71" s="97" t="str">
        <f>VLOOKUP($B71,'[4]GRAF - SEMESTRAL'!$S$3:$AE$82,M$2,0)</f>
        <v>-</v>
      </c>
      <c r="N71" s="99" t="str">
        <f>VLOOKUP($B71,'[4]GRAF - SEMESTRAL'!$S$3:$AE$82,N$2,0)</f>
        <v>-</v>
      </c>
      <c r="O71" s="90"/>
    </row>
    <row r="72" spans="1:15" ht="15">
      <c r="A72" s="94" t="str">
        <f t="shared" si="0"/>
        <v/>
      </c>
      <c r="B72" s="94" t="str">
        <f>'[4]GRAF - SEMESTRAL'!S70</f>
        <v>2034 2º Sem</v>
      </c>
      <c r="C72" s="94" t="str">
        <f>VLOOKUP($B72,'[4]GRAF - SEMESTRAL'!$S$3:$AE$82,C$2,0)</f>
        <v>-</v>
      </c>
      <c r="D72" s="94" t="str">
        <f>VLOOKUP($B72,'[4]GRAF - SEMESTRAL'!$S$3:$AE$82,D$2,0)</f>
        <v>-</v>
      </c>
      <c r="E72" s="94" t="str">
        <f>VLOOKUP($B72,'[4]GRAF - SEMESTRAL'!$S$3:$AE$82,E$2,0)</f>
        <v>-</v>
      </c>
      <c r="F72" s="95" t="str">
        <f>VLOOKUP($B72,'[4]GRAF - SEMESTRAL'!$S$3:$AE$82,F$2,0)</f>
        <v>-</v>
      </c>
      <c r="G72" s="94" t="str">
        <f>VLOOKUP($B72,'[4]GRAF - SEMESTRAL'!$S$3:$AE$82,G$2,0)</f>
        <v>-</v>
      </c>
      <c r="H72" s="94" t="str">
        <f>VLOOKUP($B72,'[4]GRAF - SEMESTRAL'!$S$3:$AE$82,H$2,0)</f>
        <v>-</v>
      </c>
      <c r="I72" s="94" t="str">
        <f>VLOOKUP($B72,'[4]GRAF - SEMESTRAL'!$S$3:$AE$82,I$2,0)</f>
        <v>-</v>
      </c>
      <c r="J72" s="94" t="str">
        <f>VLOOKUP($B72,'[4]GRAF - SEMESTRAL'!$S$3:$AE$82,J$2,0)</f>
        <v>-</v>
      </c>
      <c r="K72" s="94" t="str">
        <f>VLOOKUP($B72,'[4]GRAF - SEMESTRAL'!$S$3:$AE$82,K$2,0)</f>
        <v>-</v>
      </c>
      <c r="L72" s="94" t="str">
        <f>VLOOKUP($B72,'[4]GRAF - SEMESTRAL'!$S$3:$AE$82,L$2,0)</f>
        <v>-</v>
      </c>
      <c r="M72" s="94" t="str">
        <f>VLOOKUP($B72,'[4]GRAF - SEMESTRAL'!$S$3:$AE$82,M$2,0)</f>
        <v>-</v>
      </c>
      <c r="N72" s="96" t="str">
        <f>VLOOKUP($B72,'[4]GRAF - SEMESTRAL'!$S$3:$AE$82,N$2,0)</f>
        <v>-</v>
      </c>
      <c r="O72" s="90"/>
    </row>
    <row r="73" spans="1:15" ht="15">
      <c r="A73" s="97" t="str">
        <f t="shared" si="0"/>
        <v/>
      </c>
      <c r="B73" s="97" t="str">
        <f>'[4]GRAF - SEMESTRAL'!S71</f>
        <v>2035 1º Sem</v>
      </c>
      <c r="C73" s="97" t="str">
        <f>VLOOKUP($B73,'[4]GRAF - SEMESTRAL'!$S$3:$AE$82,C$2,0)</f>
        <v>-</v>
      </c>
      <c r="D73" s="97" t="str">
        <f>VLOOKUP($B73,'[4]GRAF - SEMESTRAL'!$S$3:$AE$82,D$2,0)</f>
        <v>-</v>
      </c>
      <c r="E73" s="97" t="str">
        <f>VLOOKUP($B73,'[4]GRAF - SEMESTRAL'!$S$3:$AE$82,E$2,0)</f>
        <v>-</v>
      </c>
      <c r="F73" s="98" t="str">
        <f>VLOOKUP($B73,'[4]GRAF - SEMESTRAL'!$S$3:$AE$82,F$2,0)</f>
        <v>-</v>
      </c>
      <c r="G73" s="97" t="str">
        <f>VLOOKUP($B73,'[4]GRAF - SEMESTRAL'!$S$3:$AE$82,G$2,0)</f>
        <v>-</v>
      </c>
      <c r="H73" s="97" t="str">
        <f>VLOOKUP($B73,'[4]GRAF - SEMESTRAL'!$S$3:$AE$82,H$2,0)</f>
        <v>-</v>
      </c>
      <c r="I73" s="97" t="str">
        <f>VLOOKUP($B73,'[4]GRAF - SEMESTRAL'!$S$3:$AE$82,I$2,0)</f>
        <v>-</v>
      </c>
      <c r="J73" s="97" t="str">
        <f>VLOOKUP($B73,'[4]GRAF - SEMESTRAL'!$S$3:$AE$82,J$2,0)</f>
        <v>-</v>
      </c>
      <c r="K73" s="97" t="str">
        <f>VLOOKUP($B73,'[4]GRAF - SEMESTRAL'!$S$3:$AE$82,K$2,0)</f>
        <v>-</v>
      </c>
      <c r="L73" s="97" t="str">
        <f>VLOOKUP($B73,'[4]GRAF - SEMESTRAL'!$S$3:$AE$82,L$2,0)</f>
        <v>-</v>
      </c>
      <c r="M73" s="97" t="str">
        <f>VLOOKUP($B73,'[4]GRAF - SEMESTRAL'!$S$3:$AE$82,M$2,0)</f>
        <v>-</v>
      </c>
      <c r="N73" s="99" t="str">
        <f>VLOOKUP($B73,'[4]GRAF - SEMESTRAL'!$S$3:$AE$82,N$2,0)</f>
        <v>-</v>
      </c>
      <c r="O73" s="90"/>
    </row>
    <row r="74" spans="1:15" ht="15">
      <c r="A74" s="94" t="str">
        <f t="shared" si="0"/>
        <v/>
      </c>
      <c r="B74" s="94" t="str">
        <f>'[4]GRAF - SEMESTRAL'!S72</f>
        <v>2035 2º Sem</v>
      </c>
      <c r="C74" s="94" t="str">
        <f>VLOOKUP($B74,'[4]GRAF - SEMESTRAL'!$S$3:$AE$82,C$2,0)</f>
        <v>-</v>
      </c>
      <c r="D74" s="94" t="str">
        <f>VLOOKUP($B74,'[4]GRAF - SEMESTRAL'!$S$3:$AE$82,D$2,0)</f>
        <v>-</v>
      </c>
      <c r="E74" s="94" t="str">
        <f>VLOOKUP($B74,'[4]GRAF - SEMESTRAL'!$S$3:$AE$82,E$2,0)</f>
        <v>-</v>
      </c>
      <c r="F74" s="95" t="str">
        <f>VLOOKUP($B74,'[4]GRAF - SEMESTRAL'!$S$3:$AE$82,F$2,0)</f>
        <v>-</v>
      </c>
      <c r="G74" s="94" t="str">
        <f>VLOOKUP($B74,'[4]GRAF - SEMESTRAL'!$S$3:$AE$82,G$2,0)</f>
        <v>-</v>
      </c>
      <c r="H74" s="94" t="str">
        <f>VLOOKUP($B74,'[4]GRAF - SEMESTRAL'!$S$3:$AE$82,H$2,0)</f>
        <v>-</v>
      </c>
      <c r="I74" s="94" t="str">
        <f>VLOOKUP($B74,'[4]GRAF - SEMESTRAL'!$S$3:$AE$82,I$2,0)</f>
        <v>-</v>
      </c>
      <c r="J74" s="94" t="str">
        <f>VLOOKUP($B74,'[4]GRAF - SEMESTRAL'!$S$3:$AE$82,J$2,0)</f>
        <v>-</v>
      </c>
      <c r="K74" s="94" t="str">
        <f>VLOOKUP($B74,'[4]GRAF - SEMESTRAL'!$S$3:$AE$82,K$2,0)</f>
        <v>-</v>
      </c>
      <c r="L74" s="94" t="str">
        <f>VLOOKUP($B74,'[4]GRAF - SEMESTRAL'!$S$3:$AE$82,L$2,0)</f>
        <v>-</v>
      </c>
      <c r="M74" s="94" t="str">
        <f>VLOOKUP($B74,'[4]GRAF - SEMESTRAL'!$S$3:$AE$82,M$2,0)</f>
        <v>-</v>
      </c>
      <c r="N74" s="96" t="str">
        <f>VLOOKUP($B74,'[4]GRAF - SEMESTRAL'!$S$3:$AE$82,N$2,0)</f>
        <v>-</v>
      </c>
      <c r="O74" s="90"/>
    </row>
    <row r="75" spans="1:15" ht="15">
      <c r="A75" s="97" t="str">
        <f t="shared" si="0"/>
        <v/>
      </c>
      <c r="B75" s="97" t="str">
        <f>'[4]GRAF - SEMESTRAL'!S73</f>
        <v>2036 1º Sem</v>
      </c>
      <c r="C75" s="97" t="str">
        <f>VLOOKUP($B75,'[4]GRAF - SEMESTRAL'!$S$3:$AE$82,C$2,0)</f>
        <v>-</v>
      </c>
      <c r="D75" s="97" t="str">
        <f>VLOOKUP($B75,'[4]GRAF - SEMESTRAL'!$S$3:$AE$82,D$2,0)</f>
        <v>-</v>
      </c>
      <c r="E75" s="97" t="str">
        <f>VLOOKUP($B75,'[4]GRAF - SEMESTRAL'!$S$3:$AE$82,E$2,0)</f>
        <v>-</v>
      </c>
      <c r="F75" s="98" t="str">
        <f>VLOOKUP($B75,'[4]GRAF - SEMESTRAL'!$S$3:$AE$82,F$2,0)</f>
        <v>-</v>
      </c>
      <c r="G75" s="97" t="str">
        <f>VLOOKUP($B75,'[4]GRAF - SEMESTRAL'!$S$3:$AE$82,G$2,0)</f>
        <v>-</v>
      </c>
      <c r="H75" s="97" t="str">
        <f>VLOOKUP($B75,'[4]GRAF - SEMESTRAL'!$S$3:$AE$82,H$2,0)</f>
        <v>-</v>
      </c>
      <c r="I75" s="97" t="str">
        <f>VLOOKUP($B75,'[4]GRAF - SEMESTRAL'!$S$3:$AE$82,I$2,0)</f>
        <v>-</v>
      </c>
      <c r="J75" s="97" t="str">
        <f>VLOOKUP($B75,'[4]GRAF - SEMESTRAL'!$S$3:$AE$82,J$2,0)</f>
        <v>-</v>
      </c>
      <c r="K75" s="97" t="str">
        <f>VLOOKUP($B75,'[4]GRAF - SEMESTRAL'!$S$3:$AE$82,K$2,0)</f>
        <v>-</v>
      </c>
      <c r="L75" s="97" t="str">
        <f>VLOOKUP($B75,'[4]GRAF - SEMESTRAL'!$S$3:$AE$82,L$2,0)</f>
        <v>-</v>
      </c>
      <c r="M75" s="97" t="str">
        <f>VLOOKUP($B75,'[4]GRAF - SEMESTRAL'!$S$3:$AE$82,M$2,0)</f>
        <v>-</v>
      </c>
      <c r="N75" s="99" t="str">
        <f>VLOOKUP($B75,'[4]GRAF - SEMESTRAL'!$S$3:$AE$82,N$2,0)</f>
        <v>-</v>
      </c>
      <c r="O75" s="90"/>
    </row>
    <row r="76" spans="1:15" ht="15">
      <c r="A76" s="94" t="str">
        <f t="shared" si="0"/>
        <v/>
      </c>
      <c r="B76" s="94" t="str">
        <f>'[4]GRAF - SEMESTRAL'!S74</f>
        <v>2036 2º Sem</v>
      </c>
      <c r="C76" s="94" t="str">
        <f>VLOOKUP($B76,'[4]GRAF - SEMESTRAL'!$S$3:$AE$82,C$2,0)</f>
        <v>-</v>
      </c>
      <c r="D76" s="94" t="str">
        <f>VLOOKUP($B76,'[4]GRAF - SEMESTRAL'!$S$3:$AE$82,D$2,0)</f>
        <v>-</v>
      </c>
      <c r="E76" s="94" t="str">
        <f>VLOOKUP($B76,'[4]GRAF - SEMESTRAL'!$S$3:$AE$82,E$2,0)</f>
        <v>-</v>
      </c>
      <c r="F76" s="95" t="str">
        <f>VLOOKUP($B76,'[4]GRAF - SEMESTRAL'!$S$3:$AE$82,F$2,0)</f>
        <v>-</v>
      </c>
      <c r="G76" s="94" t="str">
        <f>VLOOKUP($B76,'[4]GRAF - SEMESTRAL'!$S$3:$AE$82,G$2,0)</f>
        <v>-</v>
      </c>
      <c r="H76" s="94" t="str">
        <f>VLOOKUP($B76,'[4]GRAF - SEMESTRAL'!$S$3:$AE$82,H$2,0)</f>
        <v>-</v>
      </c>
      <c r="I76" s="94" t="str">
        <f>VLOOKUP($B76,'[4]GRAF - SEMESTRAL'!$S$3:$AE$82,I$2,0)</f>
        <v>-</v>
      </c>
      <c r="J76" s="94" t="str">
        <f>VLOOKUP($B76,'[4]GRAF - SEMESTRAL'!$S$3:$AE$82,J$2,0)</f>
        <v>-</v>
      </c>
      <c r="K76" s="94" t="str">
        <f>VLOOKUP($B76,'[4]GRAF - SEMESTRAL'!$S$3:$AE$82,K$2,0)</f>
        <v>-</v>
      </c>
      <c r="L76" s="94" t="str">
        <f>VLOOKUP($B76,'[4]GRAF - SEMESTRAL'!$S$3:$AE$82,L$2,0)</f>
        <v>-</v>
      </c>
      <c r="M76" s="94" t="str">
        <f>VLOOKUP($B76,'[4]GRAF - SEMESTRAL'!$S$3:$AE$82,M$2,0)</f>
        <v>-</v>
      </c>
      <c r="N76" s="96" t="str">
        <f>VLOOKUP($B76,'[4]GRAF - SEMESTRAL'!$S$3:$AE$82,N$2,0)</f>
        <v>-</v>
      </c>
      <c r="O76" s="90"/>
    </row>
    <row r="77" spans="1:15" ht="15">
      <c r="A77" s="97" t="str">
        <f t="shared" si="0"/>
        <v/>
      </c>
      <c r="B77" s="97" t="str">
        <f>'[4]GRAF - SEMESTRAL'!S75</f>
        <v>2037 1º Sem</v>
      </c>
      <c r="C77" s="97" t="str">
        <f>VLOOKUP($B77,'[4]GRAF - SEMESTRAL'!$S$3:$AE$82,C$2,0)</f>
        <v>-</v>
      </c>
      <c r="D77" s="97" t="str">
        <f>VLOOKUP($B77,'[4]GRAF - SEMESTRAL'!$S$3:$AE$82,D$2,0)</f>
        <v>-</v>
      </c>
      <c r="E77" s="97" t="str">
        <f>VLOOKUP($B77,'[4]GRAF - SEMESTRAL'!$S$3:$AE$82,E$2,0)</f>
        <v>-</v>
      </c>
      <c r="F77" s="98" t="str">
        <f>VLOOKUP($B77,'[4]GRAF - SEMESTRAL'!$S$3:$AE$82,F$2,0)</f>
        <v>-</v>
      </c>
      <c r="G77" s="97" t="str">
        <f>VLOOKUP($B77,'[4]GRAF - SEMESTRAL'!$S$3:$AE$82,G$2,0)</f>
        <v>-</v>
      </c>
      <c r="H77" s="97" t="str">
        <f>VLOOKUP($B77,'[4]GRAF - SEMESTRAL'!$S$3:$AE$82,H$2,0)</f>
        <v>-</v>
      </c>
      <c r="I77" s="97" t="str">
        <f>VLOOKUP($B77,'[4]GRAF - SEMESTRAL'!$S$3:$AE$82,I$2,0)</f>
        <v>-</v>
      </c>
      <c r="J77" s="97" t="str">
        <f>VLOOKUP($B77,'[4]GRAF - SEMESTRAL'!$S$3:$AE$82,J$2,0)</f>
        <v>-</v>
      </c>
      <c r="K77" s="97" t="str">
        <f>VLOOKUP($B77,'[4]GRAF - SEMESTRAL'!$S$3:$AE$82,K$2,0)</f>
        <v>-</v>
      </c>
      <c r="L77" s="97" t="str">
        <f>VLOOKUP($B77,'[4]GRAF - SEMESTRAL'!$S$3:$AE$82,L$2,0)</f>
        <v>-</v>
      </c>
      <c r="M77" s="97" t="str">
        <f>VLOOKUP($B77,'[4]GRAF - SEMESTRAL'!$S$3:$AE$82,M$2,0)</f>
        <v>-</v>
      </c>
      <c r="N77" s="99" t="str">
        <f>VLOOKUP($B77,'[4]GRAF - SEMESTRAL'!$S$3:$AE$82,N$2,0)</f>
        <v>-</v>
      </c>
      <c r="O77" s="90"/>
    </row>
    <row r="78" spans="1:15" ht="15">
      <c r="A78" s="94" t="str">
        <f t="shared" si="0"/>
        <v/>
      </c>
      <c r="B78" s="94" t="str">
        <f>'[4]GRAF - SEMESTRAL'!S76</f>
        <v>2037 2º Sem</v>
      </c>
      <c r="C78" s="94" t="str">
        <f>VLOOKUP($B78,'[4]GRAF - SEMESTRAL'!$S$3:$AE$82,C$2,0)</f>
        <v>-</v>
      </c>
      <c r="D78" s="94" t="str">
        <f>VLOOKUP($B78,'[4]GRAF - SEMESTRAL'!$S$3:$AE$82,D$2,0)</f>
        <v>-</v>
      </c>
      <c r="E78" s="94" t="str">
        <f>VLOOKUP($B78,'[4]GRAF - SEMESTRAL'!$S$3:$AE$82,E$2,0)</f>
        <v>-</v>
      </c>
      <c r="F78" s="95" t="str">
        <f>VLOOKUP($B78,'[4]GRAF - SEMESTRAL'!$S$3:$AE$82,F$2,0)</f>
        <v>-</v>
      </c>
      <c r="G78" s="94" t="str">
        <f>VLOOKUP($B78,'[4]GRAF - SEMESTRAL'!$S$3:$AE$82,G$2,0)</f>
        <v>-</v>
      </c>
      <c r="H78" s="94" t="str">
        <f>VLOOKUP($B78,'[4]GRAF - SEMESTRAL'!$S$3:$AE$82,H$2,0)</f>
        <v>-</v>
      </c>
      <c r="I78" s="94" t="str">
        <f>VLOOKUP($B78,'[4]GRAF - SEMESTRAL'!$S$3:$AE$82,I$2,0)</f>
        <v>-</v>
      </c>
      <c r="J78" s="94" t="str">
        <f>VLOOKUP($B78,'[4]GRAF - SEMESTRAL'!$S$3:$AE$82,J$2,0)</f>
        <v>-</v>
      </c>
      <c r="K78" s="94" t="str">
        <f>VLOOKUP($B78,'[4]GRAF - SEMESTRAL'!$S$3:$AE$82,K$2,0)</f>
        <v>-</v>
      </c>
      <c r="L78" s="94" t="str">
        <f>VLOOKUP($B78,'[4]GRAF - SEMESTRAL'!$S$3:$AE$82,L$2,0)</f>
        <v>-</v>
      </c>
      <c r="M78" s="94" t="str">
        <f>VLOOKUP($B78,'[4]GRAF - SEMESTRAL'!$S$3:$AE$82,M$2,0)</f>
        <v>-</v>
      </c>
      <c r="N78" s="96" t="str">
        <f>VLOOKUP($B78,'[4]GRAF - SEMESTRAL'!$S$3:$AE$82,N$2,0)</f>
        <v>-</v>
      </c>
      <c r="O78" s="90"/>
    </row>
    <row r="79" spans="1:15" ht="15">
      <c r="A79" s="97" t="str">
        <f t="shared" si="0"/>
        <v/>
      </c>
      <c r="B79" s="97" t="str">
        <f>'[4]GRAF - SEMESTRAL'!S77</f>
        <v>2038 1º Sem</v>
      </c>
      <c r="C79" s="97" t="str">
        <f>VLOOKUP($B79,'[4]GRAF - SEMESTRAL'!$S$3:$AE$82,C$2,0)</f>
        <v>-</v>
      </c>
      <c r="D79" s="97" t="str">
        <f>VLOOKUP($B79,'[4]GRAF - SEMESTRAL'!$S$3:$AE$82,D$2,0)</f>
        <v>-</v>
      </c>
      <c r="E79" s="97" t="str">
        <f>VLOOKUP($B79,'[4]GRAF - SEMESTRAL'!$S$3:$AE$82,E$2,0)</f>
        <v>-</v>
      </c>
      <c r="F79" s="98" t="str">
        <f>VLOOKUP($B79,'[4]GRAF - SEMESTRAL'!$S$3:$AE$82,F$2,0)</f>
        <v>-</v>
      </c>
      <c r="G79" s="97" t="str">
        <f>VLOOKUP($B79,'[4]GRAF - SEMESTRAL'!$S$3:$AE$82,G$2,0)</f>
        <v>-</v>
      </c>
      <c r="H79" s="97" t="str">
        <f>VLOOKUP($B79,'[4]GRAF - SEMESTRAL'!$S$3:$AE$82,H$2,0)</f>
        <v>-</v>
      </c>
      <c r="I79" s="97" t="str">
        <f>VLOOKUP($B79,'[4]GRAF - SEMESTRAL'!$S$3:$AE$82,I$2,0)</f>
        <v>-</v>
      </c>
      <c r="J79" s="97" t="str">
        <f>VLOOKUP($B79,'[4]GRAF - SEMESTRAL'!$S$3:$AE$82,J$2,0)</f>
        <v>-</v>
      </c>
      <c r="K79" s="97" t="str">
        <f>VLOOKUP($B79,'[4]GRAF - SEMESTRAL'!$S$3:$AE$82,K$2,0)</f>
        <v>-</v>
      </c>
      <c r="L79" s="97" t="str">
        <f>VLOOKUP($B79,'[4]GRAF - SEMESTRAL'!$S$3:$AE$82,L$2,0)</f>
        <v>-</v>
      </c>
      <c r="M79" s="97" t="str">
        <f>VLOOKUP($B79,'[4]GRAF - SEMESTRAL'!$S$3:$AE$82,M$2,0)</f>
        <v>-</v>
      </c>
      <c r="N79" s="99" t="str">
        <f>VLOOKUP($B79,'[4]GRAF - SEMESTRAL'!$S$3:$AE$82,N$2,0)</f>
        <v>-</v>
      </c>
      <c r="O79" s="90"/>
    </row>
    <row r="80" spans="1:15" ht="15">
      <c r="A80" s="94" t="str">
        <f t="shared" si="0"/>
        <v/>
      </c>
      <c r="B80" s="94" t="str">
        <f>'[4]GRAF - SEMESTRAL'!S78</f>
        <v>2038 2º Sem</v>
      </c>
      <c r="C80" s="94" t="str">
        <f>VLOOKUP($B80,'[4]GRAF - SEMESTRAL'!$S$3:$AE$82,C$2,0)</f>
        <v>-</v>
      </c>
      <c r="D80" s="94" t="str">
        <f>VLOOKUP($B80,'[4]GRAF - SEMESTRAL'!$S$3:$AE$82,D$2,0)</f>
        <v>-</v>
      </c>
      <c r="E80" s="94" t="str">
        <f>VLOOKUP($B80,'[4]GRAF - SEMESTRAL'!$S$3:$AE$82,E$2,0)</f>
        <v>-</v>
      </c>
      <c r="F80" s="95" t="str">
        <f>VLOOKUP($B80,'[4]GRAF - SEMESTRAL'!$S$3:$AE$82,F$2,0)</f>
        <v>-</v>
      </c>
      <c r="G80" s="94" t="str">
        <f>VLOOKUP($B80,'[4]GRAF - SEMESTRAL'!$S$3:$AE$82,G$2,0)</f>
        <v>-</v>
      </c>
      <c r="H80" s="94" t="str">
        <f>VLOOKUP($B80,'[4]GRAF - SEMESTRAL'!$S$3:$AE$82,H$2,0)</f>
        <v>-</v>
      </c>
      <c r="I80" s="94" t="str">
        <f>VLOOKUP($B80,'[4]GRAF - SEMESTRAL'!$S$3:$AE$82,I$2,0)</f>
        <v>-</v>
      </c>
      <c r="J80" s="94" t="str">
        <f>VLOOKUP($B80,'[4]GRAF - SEMESTRAL'!$S$3:$AE$82,J$2,0)</f>
        <v>-</v>
      </c>
      <c r="K80" s="94" t="str">
        <f>VLOOKUP($B80,'[4]GRAF - SEMESTRAL'!$S$3:$AE$82,K$2,0)</f>
        <v>-</v>
      </c>
      <c r="L80" s="94" t="str">
        <f>VLOOKUP($B80,'[4]GRAF - SEMESTRAL'!$S$3:$AE$82,L$2,0)</f>
        <v>-</v>
      </c>
      <c r="M80" s="94" t="str">
        <f>VLOOKUP($B80,'[4]GRAF - SEMESTRAL'!$S$3:$AE$82,M$2,0)</f>
        <v>-</v>
      </c>
      <c r="N80" s="96" t="str">
        <f>VLOOKUP($B80,'[4]GRAF - SEMESTRAL'!$S$3:$AE$82,N$2,0)</f>
        <v>-</v>
      </c>
    </row>
    <row r="81" spans="1:14" ht="15">
      <c r="A81" s="97" t="str">
        <f t="shared" si="0"/>
        <v/>
      </c>
      <c r="B81" s="97" t="str">
        <f>'[4]GRAF - SEMESTRAL'!S79</f>
        <v>2039 1º Sem</v>
      </c>
      <c r="C81" s="97" t="str">
        <f>VLOOKUP($B81,'[4]GRAF - SEMESTRAL'!$S$3:$AE$82,C$2,0)</f>
        <v>-</v>
      </c>
      <c r="D81" s="97" t="str">
        <f>VLOOKUP($B81,'[4]GRAF - SEMESTRAL'!$S$3:$AE$82,D$2,0)</f>
        <v>-</v>
      </c>
      <c r="E81" s="97" t="str">
        <f>VLOOKUP($B81,'[4]GRAF - SEMESTRAL'!$S$3:$AE$82,E$2,0)</f>
        <v>-</v>
      </c>
      <c r="F81" s="98" t="str">
        <f>VLOOKUP($B81,'[4]GRAF - SEMESTRAL'!$S$3:$AE$82,F$2,0)</f>
        <v>-</v>
      </c>
      <c r="G81" s="97" t="str">
        <f>VLOOKUP($B81,'[4]GRAF - SEMESTRAL'!$S$3:$AE$82,G$2,0)</f>
        <v>-</v>
      </c>
      <c r="H81" s="97" t="str">
        <f>VLOOKUP($B81,'[4]GRAF - SEMESTRAL'!$S$3:$AE$82,H$2,0)</f>
        <v>-</v>
      </c>
      <c r="I81" s="97" t="str">
        <f>VLOOKUP($B81,'[4]GRAF - SEMESTRAL'!$S$3:$AE$82,I$2,0)</f>
        <v>-</v>
      </c>
      <c r="J81" s="97" t="str">
        <f>VLOOKUP($B81,'[4]GRAF - SEMESTRAL'!$S$3:$AE$82,J$2,0)</f>
        <v>-</v>
      </c>
      <c r="K81" s="97" t="str">
        <f>VLOOKUP($B81,'[4]GRAF - SEMESTRAL'!$S$3:$AE$82,K$2,0)</f>
        <v>-</v>
      </c>
      <c r="L81" s="97" t="str">
        <f>VLOOKUP($B81,'[4]GRAF - SEMESTRAL'!$S$3:$AE$82,L$2,0)</f>
        <v>-</v>
      </c>
      <c r="M81" s="97" t="str">
        <f>VLOOKUP($B81,'[4]GRAF - SEMESTRAL'!$S$3:$AE$82,M$2,0)</f>
        <v>-</v>
      </c>
      <c r="N81" s="99" t="str">
        <f>VLOOKUP($B81,'[4]GRAF - SEMESTRAL'!$S$3:$AE$82,N$2,0)</f>
        <v>-</v>
      </c>
    </row>
    <row r="82" spans="1:14" ht="15">
      <c r="A82" s="94" t="str">
        <f t="shared" si="0"/>
        <v/>
      </c>
      <c r="B82" s="94" t="str">
        <f>'[4]GRAF - SEMESTRAL'!S80</f>
        <v>2039 2º Sem</v>
      </c>
      <c r="C82" s="94" t="str">
        <f>VLOOKUP($B82,'[4]GRAF - SEMESTRAL'!$S$3:$AE$82,C$2,0)</f>
        <v>-</v>
      </c>
      <c r="D82" s="94" t="str">
        <f>VLOOKUP($B82,'[4]GRAF - SEMESTRAL'!$S$3:$AE$82,D$2,0)</f>
        <v>-</v>
      </c>
      <c r="E82" s="94" t="str">
        <f>VLOOKUP($B82,'[4]GRAF - SEMESTRAL'!$S$3:$AE$82,E$2,0)</f>
        <v>-</v>
      </c>
      <c r="F82" s="95" t="str">
        <f>VLOOKUP($B82,'[4]GRAF - SEMESTRAL'!$S$3:$AE$82,F$2,0)</f>
        <v>-</v>
      </c>
      <c r="G82" s="94" t="str">
        <f>VLOOKUP($B82,'[4]GRAF - SEMESTRAL'!$S$3:$AE$82,G$2,0)</f>
        <v>-</v>
      </c>
      <c r="H82" s="94" t="str">
        <f>VLOOKUP($B82,'[4]GRAF - SEMESTRAL'!$S$3:$AE$82,H$2,0)</f>
        <v>-</v>
      </c>
      <c r="I82" s="94" t="str">
        <f>VLOOKUP($B82,'[4]GRAF - SEMESTRAL'!$S$3:$AE$82,I$2,0)</f>
        <v>-</v>
      </c>
      <c r="J82" s="94" t="str">
        <f>VLOOKUP($B82,'[4]GRAF - SEMESTRAL'!$S$3:$AE$82,J$2,0)</f>
        <v>-</v>
      </c>
      <c r="K82" s="94" t="str">
        <f>VLOOKUP($B82,'[4]GRAF - SEMESTRAL'!$S$3:$AE$82,K$2,0)</f>
        <v>-</v>
      </c>
      <c r="L82" s="94" t="str">
        <f>VLOOKUP($B82,'[4]GRAF - SEMESTRAL'!$S$3:$AE$82,L$2,0)</f>
        <v>-</v>
      </c>
      <c r="M82" s="94" t="str">
        <f>VLOOKUP($B82,'[4]GRAF - SEMESTRAL'!$S$3:$AE$82,M$2,0)</f>
        <v>-</v>
      </c>
      <c r="N82" s="96" t="str">
        <f>VLOOKUP($B82,'[4]GRAF - SEMESTRAL'!$S$3:$AE$82,N$2,0)</f>
        <v>-</v>
      </c>
    </row>
    <row r="83" spans="1:14" ht="15">
      <c r="A83" s="97" t="str">
        <f t="shared" si="0"/>
        <v/>
      </c>
      <c r="B83" s="97" t="str">
        <f>'[4]GRAF - SEMESTRAL'!S81</f>
        <v>2040 1º Sem</v>
      </c>
      <c r="C83" s="97" t="str">
        <f>VLOOKUP($B83,'[4]GRAF - SEMESTRAL'!$S$3:$AE$82,C$2,0)</f>
        <v>-</v>
      </c>
      <c r="D83" s="97" t="str">
        <f>VLOOKUP($B83,'[4]GRAF - SEMESTRAL'!$S$3:$AE$82,D$2,0)</f>
        <v>-</v>
      </c>
      <c r="E83" s="97" t="str">
        <f>VLOOKUP($B83,'[4]GRAF - SEMESTRAL'!$S$3:$AE$82,E$2,0)</f>
        <v>-</v>
      </c>
      <c r="F83" s="98" t="str">
        <f>VLOOKUP($B83,'[4]GRAF - SEMESTRAL'!$S$3:$AE$82,F$2,0)</f>
        <v>-</v>
      </c>
      <c r="G83" s="97" t="str">
        <f>VLOOKUP($B83,'[4]GRAF - SEMESTRAL'!$S$3:$AE$82,G$2,0)</f>
        <v>-</v>
      </c>
      <c r="H83" s="97" t="str">
        <f>VLOOKUP($B83,'[4]GRAF - SEMESTRAL'!$S$3:$AE$82,H$2,0)</f>
        <v>-</v>
      </c>
      <c r="I83" s="97" t="str">
        <f>VLOOKUP($B83,'[4]GRAF - SEMESTRAL'!$S$3:$AE$82,I$2,0)</f>
        <v>-</v>
      </c>
      <c r="J83" s="97" t="str">
        <f>VLOOKUP($B83,'[4]GRAF - SEMESTRAL'!$S$3:$AE$82,J$2,0)</f>
        <v>-</v>
      </c>
      <c r="K83" s="97" t="str">
        <f>VLOOKUP($B83,'[4]GRAF - SEMESTRAL'!$S$3:$AE$82,K$2,0)</f>
        <v>-</v>
      </c>
      <c r="L83" s="97" t="str">
        <f>VLOOKUP($B83,'[4]GRAF - SEMESTRAL'!$S$3:$AE$82,L$2,0)</f>
        <v>-</v>
      </c>
      <c r="M83" s="97" t="str">
        <f>VLOOKUP($B83,'[4]GRAF - SEMESTRAL'!$S$3:$AE$82,M$2,0)</f>
        <v>-</v>
      </c>
      <c r="N83" s="99" t="str">
        <f>VLOOKUP($B83,'[4]GRAF - SEMESTRAL'!$S$3:$AE$82,N$2,0)</f>
        <v>-</v>
      </c>
    </row>
    <row r="84" spans="1:14" ht="15">
      <c r="A84" s="94" t="str">
        <f t="shared" si="0"/>
        <v/>
      </c>
      <c r="B84" s="94" t="str">
        <f>'[4]GRAF - SEMESTRAL'!S82</f>
        <v>2040 2º Sem</v>
      </c>
      <c r="C84" s="94" t="str">
        <f>VLOOKUP($B84,'[4]GRAF - SEMESTRAL'!$S$3:$AE$82,C$2,0)</f>
        <v>-</v>
      </c>
      <c r="D84" s="94" t="str">
        <f>VLOOKUP($B84,'[4]GRAF - SEMESTRAL'!$S$3:$AE$82,D$2,0)</f>
        <v>-</v>
      </c>
      <c r="E84" s="94" t="str">
        <f>VLOOKUP($B84,'[4]GRAF - SEMESTRAL'!$S$3:$AE$82,E$2,0)</f>
        <v>-</v>
      </c>
      <c r="F84" s="95" t="str">
        <f>VLOOKUP($B84,'[4]GRAF - SEMESTRAL'!$S$3:$AE$82,F$2,0)</f>
        <v>-</v>
      </c>
      <c r="G84" s="94" t="str">
        <f>VLOOKUP($B84,'[4]GRAF - SEMESTRAL'!$S$3:$AE$82,G$2,0)</f>
        <v>-</v>
      </c>
      <c r="H84" s="94" t="str">
        <f>VLOOKUP($B84,'[4]GRAF - SEMESTRAL'!$S$3:$AE$82,H$2,0)</f>
        <v>-</v>
      </c>
      <c r="I84" s="94" t="str">
        <f>VLOOKUP($B84,'[4]GRAF - SEMESTRAL'!$S$3:$AE$82,I$2,0)</f>
        <v>-</v>
      </c>
      <c r="J84" s="94" t="str">
        <f>VLOOKUP($B84,'[4]GRAF - SEMESTRAL'!$S$3:$AE$82,J$2,0)</f>
        <v>-</v>
      </c>
      <c r="K84" s="94" t="str">
        <f>VLOOKUP($B84,'[4]GRAF - SEMESTRAL'!$S$3:$AE$82,K$2,0)</f>
        <v>-</v>
      </c>
      <c r="L84" s="94" t="str">
        <f>VLOOKUP($B84,'[4]GRAF - SEMESTRAL'!$S$3:$AE$82,L$2,0)</f>
        <v>-</v>
      </c>
      <c r="M84" s="94" t="str">
        <f>VLOOKUP($B84,'[4]GRAF - SEMESTRAL'!$S$3:$AE$82,M$2,0)</f>
        <v>-</v>
      </c>
      <c r="N84" s="96" t="str">
        <f>VLOOKUP($B84,'[4]GRAF - SEMESTRAL'!$S$3:$AE$82,N$2,0)</f>
        <v>-</v>
      </c>
    </row>
    <row r="85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8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3326-8F26-48B0-99E8-7B13D6926C2F}">
  <dimension ref="B2:G36"/>
  <sheetViews>
    <sheetView workbookViewId="0">
      <selection activeCell="C5" sqref="C5"/>
    </sheetView>
  </sheetViews>
  <sheetFormatPr defaultColWidth="8.5703125" defaultRowHeight="18"/>
  <cols>
    <col min="1" max="1" width="8.28515625" style="134" customWidth="1"/>
    <col min="2" max="2" width="13" style="134" customWidth="1"/>
    <col min="3" max="3" width="77" style="134" customWidth="1"/>
    <col min="4" max="4" width="24.85546875" style="134" customWidth="1"/>
    <col min="5" max="5" width="23.28515625" style="134" customWidth="1"/>
    <col min="6" max="6" width="23" style="134" customWidth="1"/>
    <col min="7" max="7" width="19.140625" style="134" customWidth="1"/>
    <col min="8" max="123" width="8.28515625" style="134" customWidth="1"/>
    <col min="124" max="124" width="46.140625" style="134" customWidth="1"/>
    <col min="125" max="125" width="8" style="134" customWidth="1"/>
    <col min="126" max="126" width="8.28515625" style="134" customWidth="1"/>
    <col min="127" max="16384" width="8.5703125" style="134"/>
  </cols>
  <sheetData>
    <row r="2" spans="3:7">
      <c r="C2" s="133"/>
    </row>
    <row r="4" spans="3:7">
      <c r="C4" s="135" t="s">
        <v>746</v>
      </c>
      <c r="D4" s="135"/>
      <c r="E4" s="135"/>
      <c r="F4" s="135"/>
      <c r="G4" s="135"/>
    </row>
    <row r="5" spans="3:7">
      <c r="C5" s="136"/>
      <c r="D5" s="136"/>
      <c r="E5" s="136"/>
      <c r="F5" s="136"/>
      <c r="G5" s="136"/>
    </row>
    <row r="6" spans="3:7">
      <c r="C6" s="137" t="s">
        <v>23</v>
      </c>
      <c r="D6" s="138" t="s">
        <v>747</v>
      </c>
      <c r="E6" s="138"/>
      <c r="F6" s="139" t="s">
        <v>748</v>
      </c>
      <c r="G6" s="139"/>
    </row>
    <row r="7" spans="3:7">
      <c r="C7" s="137"/>
      <c r="D7" s="140" t="s">
        <v>749</v>
      </c>
      <c r="E7" s="140" t="s">
        <v>750</v>
      </c>
      <c r="F7" s="140" t="s">
        <v>749</v>
      </c>
      <c r="G7" s="141" t="s">
        <v>750</v>
      </c>
    </row>
    <row r="8" spans="3:7">
      <c r="C8" s="137"/>
      <c r="D8" s="140"/>
      <c r="E8" s="140"/>
      <c r="F8" s="140"/>
      <c r="G8" s="141"/>
    </row>
    <row r="9" spans="3:7">
      <c r="C9" s="142" t="s">
        <v>751</v>
      </c>
      <c r="D9" s="143">
        <v>-0.1</v>
      </c>
      <c r="E9" s="143">
        <v>0.2</v>
      </c>
      <c r="F9" s="143">
        <v>-7.0595982879000001</v>
      </c>
      <c r="G9" s="143">
        <v>-6.8329288873000005</v>
      </c>
    </row>
    <row r="10" spans="3:7">
      <c r="C10" s="144" t="s">
        <v>65</v>
      </c>
      <c r="D10" s="145">
        <v>-0.3</v>
      </c>
      <c r="E10" s="145">
        <v>-0.3</v>
      </c>
      <c r="F10" s="145">
        <v>-7.7238999547999994</v>
      </c>
      <c r="G10" s="146">
        <v>-7.6281256052000002</v>
      </c>
    </row>
    <row r="11" spans="3:7">
      <c r="C11" s="144" t="s">
        <v>752</v>
      </c>
      <c r="D11" s="145">
        <v>-0.3</v>
      </c>
      <c r="E11" s="145">
        <v>0.3</v>
      </c>
      <c r="F11" s="145">
        <v>-5.5857585544999999</v>
      </c>
      <c r="G11" s="146">
        <v>-4.9753242626</v>
      </c>
    </row>
    <row r="12" spans="3:7">
      <c r="C12" s="144" t="s">
        <v>68</v>
      </c>
      <c r="D12" s="145">
        <v>0.6</v>
      </c>
      <c r="E12" s="145">
        <v>1.3</v>
      </c>
      <c r="F12" s="145">
        <v>-1.9844476100000001</v>
      </c>
      <c r="G12" s="146">
        <v>-1.9874426654999999</v>
      </c>
    </row>
    <row r="13" spans="3:7">
      <c r="C13" s="144" t="s">
        <v>753</v>
      </c>
      <c r="D13" s="145">
        <v>-0.5</v>
      </c>
      <c r="E13" s="145">
        <v>-2.1</v>
      </c>
      <c r="F13" s="145">
        <v>-22.080387689800002</v>
      </c>
      <c r="G13" s="146">
        <v>-22.693944839500002</v>
      </c>
    </row>
    <row r="14" spans="3:7">
      <c r="C14" s="144" t="s">
        <v>754</v>
      </c>
      <c r="D14" s="145">
        <v>-0.1</v>
      </c>
      <c r="E14" s="145">
        <v>-0.1</v>
      </c>
      <c r="F14" s="145">
        <v>-0.16114102290000001</v>
      </c>
      <c r="G14" s="146">
        <v>-0.16477210270000001</v>
      </c>
    </row>
    <row r="15" spans="3:7">
      <c r="C15" s="147" t="s">
        <v>755</v>
      </c>
      <c r="D15" s="145">
        <v>-1.1000000000000001</v>
      </c>
      <c r="E15" s="145">
        <v>-1</v>
      </c>
      <c r="F15" s="145">
        <v>-7.9060504310000006</v>
      </c>
      <c r="G15" s="146">
        <v>-7.8646760899999997</v>
      </c>
    </row>
    <row r="16" spans="3:7">
      <c r="C16" s="148" t="s">
        <v>756</v>
      </c>
      <c r="D16" s="145">
        <v>5.6000000000000005</v>
      </c>
      <c r="E16" s="145">
        <v>5.7</v>
      </c>
      <c r="F16" s="145">
        <v>-11.0165924606</v>
      </c>
      <c r="G16" s="146">
        <v>-11.183806413199999</v>
      </c>
    </row>
    <row r="17" spans="2:7">
      <c r="C17" s="144" t="s">
        <v>757</v>
      </c>
      <c r="D17" s="145">
        <v>1.4000000000000001</v>
      </c>
      <c r="E17" s="145">
        <v>1.8</v>
      </c>
      <c r="F17" s="145">
        <v>-7.2272827018000001</v>
      </c>
      <c r="G17" s="146">
        <v>-7.2395955933000007</v>
      </c>
    </row>
    <row r="18" spans="2:7">
      <c r="C18" s="149" t="s">
        <v>24</v>
      </c>
      <c r="D18" s="143">
        <v>-0.9</v>
      </c>
      <c r="E18" s="143">
        <v>-0.8</v>
      </c>
      <c r="F18" s="143">
        <v>-7.1197191970000002</v>
      </c>
      <c r="G18" s="143">
        <v>-7.0243601240000002</v>
      </c>
    </row>
    <row r="19" spans="2:7">
      <c r="C19" s="144" t="s">
        <v>758</v>
      </c>
      <c r="D19" s="145">
        <v>-0.5</v>
      </c>
      <c r="E19" s="145">
        <v>-0.4</v>
      </c>
      <c r="F19" s="145">
        <v>-3.9758864661000004</v>
      </c>
      <c r="G19" s="146">
        <v>-4.0127856841999998</v>
      </c>
    </row>
    <row r="20" spans="2:7">
      <c r="C20" s="150" t="s">
        <v>75</v>
      </c>
      <c r="D20" s="151">
        <v>-0.9</v>
      </c>
      <c r="E20" s="152">
        <v>-0.8</v>
      </c>
      <c r="F20" s="152">
        <v>-13.6789405948</v>
      </c>
      <c r="G20" s="153">
        <v>-14.115030646899999</v>
      </c>
    </row>
    <row r="22" spans="2:7">
      <c r="E22" s="154"/>
      <c r="F22" s="154"/>
    </row>
    <row r="24" spans="2:7">
      <c r="C24" s="155"/>
    </row>
    <row r="25" spans="2:7">
      <c r="C25" s="155"/>
    </row>
    <row r="26" spans="2:7">
      <c r="C26" s="155"/>
    </row>
    <row r="27" spans="2:7">
      <c r="B27" s="156"/>
      <c r="C27" s="157"/>
    </row>
    <row r="28" spans="2:7">
      <c r="B28" s="156"/>
      <c r="C28" s="157"/>
    </row>
    <row r="29" spans="2:7">
      <c r="B29" s="156"/>
      <c r="C29" s="157"/>
      <c r="G29" s="145"/>
    </row>
    <row r="30" spans="2:7">
      <c r="B30" s="156"/>
      <c r="C30" s="157"/>
    </row>
    <row r="31" spans="2:7">
      <c r="B31" s="156"/>
      <c r="C31" s="157"/>
    </row>
    <row r="32" spans="2:7">
      <c r="B32" s="156"/>
      <c r="C32" s="157"/>
    </row>
    <row r="33" spans="2:3">
      <c r="B33" s="156"/>
      <c r="C33" s="157"/>
    </row>
    <row r="34" spans="2:3">
      <c r="B34" s="156"/>
      <c r="C34" s="157"/>
    </row>
    <row r="35" spans="2:3">
      <c r="B35" s="156"/>
      <c r="C35" s="157"/>
    </row>
    <row r="36" spans="2:3">
      <c r="B36" s="156"/>
      <c r="C36" s="157"/>
    </row>
  </sheetData>
  <mergeCells count="8">
    <mergeCell ref="C4:G4"/>
    <mergeCell ref="C6:C8"/>
    <mergeCell ref="D6:E6"/>
    <mergeCell ref="F6:G6"/>
    <mergeCell ref="D7:D8"/>
    <mergeCell ref="E7:E8"/>
    <mergeCell ref="F7:F8"/>
    <mergeCell ref="G7:G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B1:J42"/>
  <sheetViews>
    <sheetView showGridLines="0" topLeftCell="A8" zoomScale="70" zoomScaleNormal="70" workbookViewId="0">
      <selection activeCell="G16" sqref="G16"/>
    </sheetView>
  </sheetViews>
  <sheetFormatPr defaultColWidth="8.5703125" defaultRowHeight="15.75"/>
  <cols>
    <col min="1" max="1" width="9.7109375" style="15" customWidth="1"/>
    <col min="2" max="2" width="75.85546875" style="15" customWidth="1"/>
    <col min="3" max="10" width="9.28515625" style="15" customWidth="1"/>
    <col min="11" max="11" width="19" style="15" customWidth="1"/>
    <col min="12" max="220" width="8.28515625" style="15" customWidth="1"/>
    <col min="221" max="221" width="37.28515625" style="15" customWidth="1"/>
    <col min="222" max="222" width="7.85546875" style="15" customWidth="1"/>
    <col min="223" max="223" width="7.7109375" style="15" customWidth="1"/>
    <col min="224" max="224" width="7.5703125" style="15" customWidth="1"/>
    <col min="225" max="226" width="7.42578125" style="15" customWidth="1"/>
    <col min="227" max="227" width="7.7109375" style="15" customWidth="1"/>
    <col min="228" max="228" width="9" style="15" customWidth="1"/>
    <col min="229" max="229" width="10.7109375" style="15" customWidth="1"/>
    <col min="230" max="16384" width="8.5703125" style="15"/>
  </cols>
  <sheetData>
    <row r="1" spans="2:10" ht="39.75" customHeight="1"/>
    <row r="2" spans="2:10" ht="39.75" customHeight="1">
      <c r="B2" s="107"/>
      <c r="C2" s="107"/>
      <c r="D2" s="107"/>
      <c r="E2" s="107"/>
      <c r="F2" s="107"/>
      <c r="G2" s="107"/>
      <c r="H2" s="107"/>
      <c r="I2" s="107"/>
      <c r="J2" s="107"/>
    </row>
    <row r="3" spans="2:10" ht="52.5" customHeight="1">
      <c r="B3" s="108" t="str">
        <f>[4]TAB_1!$N$7</f>
        <v>Tabela 1 - BRASIL - INDICADORES DO VOLUME DE VENDAS DO COMÉRCIO VAREJISTA E COMÉRCIO VAREJISTA AMPLIADO, SEGUNDO GRUPOS DE ATIVIDADES:
 Novembro 2021</v>
      </c>
      <c r="C3" s="108"/>
      <c r="D3" s="108"/>
      <c r="E3" s="108"/>
      <c r="F3" s="108"/>
      <c r="G3" s="108"/>
      <c r="H3" s="108"/>
      <c r="I3" s="108"/>
      <c r="J3" s="108"/>
    </row>
    <row r="4" spans="2:10" ht="39.75" customHeight="1">
      <c r="B4" s="109" t="s">
        <v>5</v>
      </c>
      <c r="C4" s="110" t="s">
        <v>8</v>
      </c>
      <c r="D4" s="110"/>
      <c r="E4" s="110"/>
      <c r="F4" s="111" t="s">
        <v>6</v>
      </c>
      <c r="G4" s="111"/>
      <c r="H4" s="111"/>
      <c r="I4" s="112" t="s">
        <v>7</v>
      </c>
      <c r="J4" s="112"/>
    </row>
    <row r="5" spans="2:10" ht="27.75" customHeight="1">
      <c r="B5" s="109"/>
      <c r="C5" s="113" t="s">
        <v>9</v>
      </c>
      <c r="D5" s="113"/>
      <c r="E5" s="113"/>
      <c r="F5" s="113" t="s">
        <v>9</v>
      </c>
      <c r="G5" s="113"/>
      <c r="H5" s="113"/>
      <c r="I5" s="114" t="s">
        <v>9</v>
      </c>
      <c r="J5" s="114"/>
    </row>
    <row r="6" spans="2:10" ht="27.75" customHeight="1">
      <c r="B6" s="109"/>
      <c r="C6" s="3" t="s">
        <v>113</v>
      </c>
      <c r="D6" s="3" t="s">
        <v>114</v>
      </c>
      <c r="E6" s="3" t="s">
        <v>115</v>
      </c>
      <c r="F6" s="3" t="s">
        <v>113</v>
      </c>
      <c r="G6" s="3" t="s">
        <v>114</v>
      </c>
      <c r="H6" s="3" t="s">
        <v>115</v>
      </c>
      <c r="I6" s="3" t="s">
        <v>116</v>
      </c>
      <c r="J6" s="4" t="s">
        <v>117</v>
      </c>
    </row>
    <row r="7" spans="2:10" ht="27.75" customHeight="1">
      <c r="B7" s="68" t="s">
        <v>58</v>
      </c>
      <c r="C7" s="59">
        <v>-1</v>
      </c>
      <c r="D7" s="60">
        <v>0.2</v>
      </c>
      <c r="E7" s="61">
        <v>0.6</v>
      </c>
      <c r="F7" s="59">
        <v>-5.2</v>
      </c>
      <c r="G7" s="60">
        <v>-6.8</v>
      </c>
      <c r="H7" s="61">
        <v>-4.2</v>
      </c>
      <c r="I7" s="60">
        <v>1.9</v>
      </c>
      <c r="J7" s="62">
        <v>1.9</v>
      </c>
    </row>
    <row r="8" spans="2:10" ht="27.75" customHeight="1">
      <c r="B8" s="68" t="s">
        <v>11</v>
      </c>
      <c r="C8" s="63">
        <v>-2.9</v>
      </c>
      <c r="D8" s="62">
        <v>-0.3</v>
      </c>
      <c r="E8" s="64">
        <v>-1.4</v>
      </c>
      <c r="F8" s="63">
        <v>-4.2</v>
      </c>
      <c r="G8" s="62">
        <v>-7.6</v>
      </c>
      <c r="H8" s="64">
        <v>-7.1</v>
      </c>
      <c r="I8" s="62">
        <v>0.9</v>
      </c>
      <c r="J8" s="62">
        <v>0.2</v>
      </c>
    </row>
    <row r="9" spans="2:10" ht="27.75" customHeight="1">
      <c r="B9" s="68" t="s">
        <v>12</v>
      </c>
      <c r="C9" s="63">
        <v>-1.2</v>
      </c>
      <c r="D9" s="62">
        <v>0.3</v>
      </c>
      <c r="E9" s="64">
        <v>0.9</v>
      </c>
      <c r="F9" s="63">
        <v>-3.1</v>
      </c>
      <c r="G9" s="62">
        <v>-5</v>
      </c>
      <c r="H9" s="64">
        <v>-0.5</v>
      </c>
      <c r="I9" s="62">
        <v>-2.9</v>
      </c>
      <c r="J9" s="62">
        <v>-2.2999999999999998</v>
      </c>
    </row>
    <row r="10" spans="2:10" ht="27.75" customHeight="1">
      <c r="B10" s="68" t="s">
        <v>59</v>
      </c>
      <c r="C10" s="63">
        <v>-1.1000000000000001</v>
      </c>
      <c r="D10" s="62">
        <v>0.4</v>
      </c>
      <c r="E10" s="64">
        <v>0.8</v>
      </c>
      <c r="F10" s="63">
        <v>-3</v>
      </c>
      <c r="G10" s="62">
        <v>-4.8</v>
      </c>
      <c r="H10" s="64">
        <v>-0.6</v>
      </c>
      <c r="I10" s="62">
        <v>-2.6</v>
      </c>
      <c r="J10" s="62">
        <v>-1.9</v>
      </c>
    </row>
    <row r="11" spans="2:10" ht="27.75" customHeight="1">
      <c r="B11" s="68" t="s">
        <v>13</v>
      </c>
      <c r="C11" s="63">
        <v>-1.7</v>
      </c>
      <c r="D11" s="62">
        <v>1.3</v>
      </c>
      <c r="E11" s="64">
        <v>-1.9</v>
      </c>
      <c r="F11" s="63">
        <v>0.3</v>
      </c>
      <c r="G11" s="62">
        <v>-2</v>
      </c>
      <c r="H11" s="64">
        <v>-4.4000000000000004</v>
      </c>
      <c r="I11" s="62">
        <v>16.899999999999999</v>
      </c>
      <c r="J11" s="62">
        <v>11.9</v>
      </c>
    </row>
    <row r="12" spans="2:10" ht="27.75" customHeight="1">
      <c r="B12" s="68" t="s">
        <v>14</v>
      </c>
      <c r="C12" s="63">
        <v>-4.5999999999999996</v>
      </c>
      <c r="D12" s="62">
        <v>-2.1</v>
      </c>
      <c r="E12" s="64">
        <v>-2.2999999999999998</v>
      </c>
      <c r="F12" s="63">
        <v>-22.6</v>
      </c>
      <c r="G12" s="62">
        <v>-22.7</v>
      </c>
      <c r="H12" s="64">
        <v>-21.5</v>
      </c>
      <c r="I12" s="62">
        <v>-5.7</v>
      </c>
      <c r="J12" s="62">
        <v>-4.8</v>
      </c>
    </row>
    <row r="13" spans="2:10" ht="27.75" customHeight="1">
      <c r="B13" s="68" t="s">
        <v>60</v>
      </c>
      <c r="C13" s="63" t="s">
        <v>107</v>
      </c>
      <c r="D13" s="62" t="s">
        <v>107</v>
      </c>
      <c r="E13" s="64" t="s">
        <v>107</v>
      </c>
      <c r="F13" s="63">
        <v>-17.5</v>
      </c>
      <c r="G13" s="62">
        <v>-14.8</v>
      </c>
      <c r="H13" s="64">
        <v>-18.5</v>
      </c>
      <c r="I13" s="62">
        <v>-0.3</v>
      </c>
      <c r="J13" s="62">
        <v>0.7</v>
      </c>
    </row>
    <row r="14" spans="2:10" ht="27.75" customHeight="1">
      <c r="B14" s="68" t="s">
        <v>61</v>
      </c>
      <c r="C14" s="63" t="s">
        <v>107</v>
      </c>
      <c r="D14" s="62" t="s">
        <v>107</v>
      </c>
      <c r="E14" s="64" t="s">
        <v>107</v>
      </c>
      <c r="F14" s="63">
        <v>-24</v>
      </c>
      <c r="G14" s="62">
        <v>-26.3</v>
      </c>
      <c r="H14" s="64">
        <v>-22.8</v>
      </c>
      <c r="I14" s="62">
        <v>-7.9</v>
      </c>
      <c r="J14" s="62">
        <v>-7.1</v>
      </c>
    </row>
    <row r="15" spans="2:10" ht="27.75" customHeight="1">
      <c r="B15" s="68" t="s">
        <v>15</v>
      </c>
      <c r="C15" s="63">
        <v>0</v>
      </c>
      <c r="D15" s="62">
        <v>-0.1</v>
      </c>
      <c r="E15" s="64">
        <v>1.2</v>
      </c>
      <c r="F15" s="63">
        <v>4.2</v>
      </c>
      <c r="G15" s="62">
        <v>-0.2</v>
      </c>
      <c r="H15" s="64">
        <v>2.5</v>
      </c>
      <c r="I15" s="62">
        <v>10</v>
      </c>
      <c r="J15" s="62">
        <v>10.4</v>
      </c>
    </row>
    <row r="16" spans="2:10" ht="27.75" customHeight="1">
      <c r="B16" s="68" t="s">
        <v>16</v>
      </c>
      <c r="C16" s="63">
        <v>0.3</v>
      </c>
      <c r="D16" s="62">
        <v>-1</v>
      </c>
      <c r="E16" s="64">
        <v>-1.4</v>
      </c>
      <c r="F16" s="63">
        <v>-3.5</v>
      </c>
      <c r="G16" s="62">
        <v>-7.9</v>
      </c>
      <c r="H16" s="64">
        <v>-14.4</v>
      </c>
      <c r="I16" s="62">
        <v>-18.100000000000001</v>
      </c>
      <c r="J16" s="62">
        <v>-21.2</v>
      </c>
    </row>
    <row r="17" spans="2:10" ht="27.75" customHeight="1">
      <c r="B17" s="68" t="s">
        <v>62</v>
      </c>
      <c r="C17" s="63">
        <v>-3</v>
      </c>
      <c r="D17" s="62">
        <v>5.7</v>
      </c>
      <c r="E17" s="64">
        <v>-0.1</v>
      </c>
      <c r="F17" s="63">
        <v>-14.6</v>
      </c>
      <c r="G17" s="62">
        <v>-11.2</v>
      </c>
      <c r="H17" s="64">
        <v>-5.6</v>
      </c>
      <c r="I17" s="62">
        <v>-1.5</v>
      </c>
      <c r="J17" s="62">
        <v>-2.7</v>
      </c>
    </row>
    <row r="18" spans="2:10" ht="27.75" customHeight="1">
      <c r="B18" s="68" t="s">
        <v>17</v>
      </c>
      <c r="C18" s="63">
        <v>-1.9</v>
      </c>
      <c r="D18" s="62">
        <v>1.8</v>
      </c>
      <c r="E18" s="64">
        <v>2.2000000000000002</v>
      </c>
      <c r="F18" s="63">
        <v>-6.7</v>
      </c>
      <c r="G18" s="62">
        <v>-7.2</v>
      </c>
      <c r="H18" s="64">
        <v>-2.6</v>
      </c>
      <c r="I18" s="62">
        <v>15.4</v>
      </c>
      <c r="J18" s="62">
        <v>13.7</v>
      </c>
    </row>
    <row r="19" spans="2:10" ht="27.75" customHeight="1">
      <c r="B19" s="68" t="s">
        <v>63</v>
      </c>
      <c r="C19" s="63">
        <v>-0.9</v>
      </c>
      <c r="D19" s="62">
        <v>-0.8</v>
      </c>
      <c r="E19" s="64">
        <v>0.5</v>
      </c>
      <c r="F19" s="63">
        <v>-4</v>
      </c>
      <c r="G19" s="62">
        <v>-7</v>
      </c>
      <c r="H19" s="64">
        <v>-2.9</v>
      </c>
      <c r="I19" s="62">
        <v>5.3</v>
      </c>
      <c r="J19" s="62">
        <v>5.0999999999999996</v>
      </c>
    </row>
    <row r="20" spans="2:10" ht="27.75" customHeight="1">
      <c r="B20" s="68" t="s">
        <v>18</v>
      </c>
      <c r="C20" s="63">
        <v>-1.8</v>
      </c>
      <c r="D20" s="62">
        <v>-0.4</v>
      </c>
      <c r="E20" s="64">
        <v>0.7</v>
      </c>
      <c r="F20" s="63">
        <v>2.9</v>
      </c>
      <c r="G20" s="62">
        <v>-4</v>
      </c>
      <c r="H20" s="64">
        <v>1.7</v>
      </c>
      <c r="I20" s="62">
        <v>16.600000000000001</v>
      </c>
      <c r="J20" s="62">
        <v>15.1</v>
      </c>
    </row>
    <row r="21" spans="2:10" ht="27.75" customHeight="1">
      <c r="B21" s="69" t="s">
        <v>19</v>
      </c>
      <c r="C21" s="65">
        <v>-0.8</v>
      </c>
      <c r="D21" s="66">
        <v>-0.8</v>
      </c>
      <c r="E21" s="67">
        <v>0.8</v>
      </c>
      <c r="F21" s="65">
        <v>-10.1</v>
      </c>
      <c r="G21" s="66">
        <v>-14.1</v>
      </c>
      <c r="H21" s="67">
        <v>-4.0999999999999996</v>
      </c>
      <c r="I21" s="66">
        <v>5.6</v>
      </c>
      <c r="J21" s="66">
        <v>6.6</v>
      </c>
    </row>
    <row r="22" spans="2:10">
      <c r="B22" s="5" t="s">
        <v>20</v>
      </c>
      <c r="C22" s="2"/>
      <c r="D22" s="2"/>
      <c r="E22" s="2"/>
      <c r="F22" s="2"/>
      <c r="G22" s="2"/>
      <c r="H22" s="2"/>
      <c r="I22" s="2"/>
      <c r="J22" s="2"/>
    </row>
    <row r="23" spans="2:10">
      <c r="B23" s="2" t="s">
        <v>56</v>
      </c>
      <c r="C23" s="2"/>
      <c r="D23" s="2"/>
      <c r="E23" s="2"/>
      <c r="F23" s="2"/>
      <c r="G23" s="2"/>
      <c r="H23" s="2"/>
      <c r="I23" s="2"/>
      <c r="J23" s="2"/>
    </row>
    <row r="24" spans="2:10" ht="31.5">
      <c r="B24" s="17" t="s">
        <v>57</v>
      </c>
    </row>
    <row r="28" spans="2:10" ht="39.75" customHeight="1"/>
    <row r="29" spans="2:10" ht="39.75" customHeight="1"/>
    <row r="30" spans="2:10" ht="39.75" customHeight="1"/>
    <row r="31" spans="2:10" ht="43.5" customHeight="1"/>
    <row r="32" spans="2:10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honeticPr fontId="2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DD66-DB30-47C5-B08B-89D38B8E35E5}">
  <sheetPr>
    <tabColor theme="8" tint="0.59999389629810485"/>
  </sheetPr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D7:HU27"/>
  <sheetViews>
    <sheetView showGridLines="0" zoomScale="70" zoomScaleNormal="70" workbookViewId="0">
      <selection activeCell="F30" sqref="F30"/>
    </sheetView>
  </sheetViews>
  <sheetFormatPr defaultColWidth="8.5703125" defaultRowHeight="15.75"/>
  <cols>
    <col min="1" max="3" width="8.5703125" style="14"/>
    <col min="4" max="4" width="72.7109375" style="14" customWidth="1"/>
    <col min="5" max="10" width="9.7109375" style="14" customWidth="1"/>
    <col min="11" max="12" width="9.7109375" style="16" customWidth="1"/>
    <col min="13" max="229" width="8.5703125" style="16"/>
    <col min="230" max="16384" width="8.5703125" style="14"/>
  </cols>
  <sheetData>
    <row r="7" spans="4:12" ht="46.5" customHeight="1">
      <c r="D7" s="108" t="str">
        <f>[4]TAB_2!$N$7</f>
        <v>Tabela 2 - BRASIL - INDICADORES DA RECEITA NOMINAL DE VENDAS DO COMÉRCIO VAREJISTA E COMÉRCIO VAREJISTA AMPLIADO, SEGUNDO GRUPOS DE ATIVIDADES:
Novembro 2021</v>
      </c>
      <c r="E7" s="108"/>
      <c r="F7" s="108"/>
      <c r="G7" s="108"/>
      <c r="H7" s="108"/>
      <c r="I7" s="108"/>
      <c r="J7" s="108"/>
      <c r="K7" s="108"/>
      <c r="L7" s="108"/>
    </row>
    <row r="8" spans="4:12" ht="39.75" customHeight="1">
      <c r="D8" s="109" t="s">
        <v>5</v>
      </c>
      <c r="E8" s="110" t="s">
        <v>8</v>
      </c>
      <c r="F8" s="110"/>
      <c r="G8" s="110"/>
      <c r="H8" s="111" t="s">
        <v>6</v>
      </c>
      <c r="I8" s="111"/>
      <c r="J8" s="111"/>
      <c r="K8" s="112" t="s">
        <v>7</v>
      </c>
      <c r="L8" s="112"/>
    </row>
    <row r="9" spans="4:12" ht="39.75" customHeight="1">
      <c r="D9" s="109"/>
      <c r="E9" s="113" t="s">
        <v>9</v>
      </c>
      <c r="F9" s="113"/>
      <c r="G9" s="113"/>
      <c r="H9" s="113" t="s">
        <v>9</v>
      </c>
      <c r="I9" s="113"/>
      <c r="J9" s="113"/>
      <c r="K9" s="114" t="s">
        <v>9</v>
      </c>
      <c r="L9" s="114"/>
    </row>
    <row r="10" spans="4:12" ht="39.75" customHeight="1">
      <c r="D10" s="109"/>
      <c r="E10" s="3" t="s">
        <v>113</v>
      </c>
      <c r="F10" s="3" t="s">
        <v>114</v>
      </c>
      <c r="G10" s="3" t="s">
        <v>115</v>
      </c>
      <c r="H10" s="3" t="s">
        <v>113</v>
      </c>
      <c r="I10" s="3" t="s">
        <v>114</v>
      </c>
      <c r="J10" s="3" t="s">
        <v>115</v>
      </c>
      <c r="K10" s="3" t="s">
        <v>116</v>
      </c>
      <c r="L10" s="4" t="s">
        <v>117</v>
      </c>
    </row>
    <row r="11" spans="4:12" ht="27.75" customHeight="1">
      <c r="D11" s="68" t="s">
        <v>58</v>
      </c>
      <c r="E11" s="59">
        <v>0.1</v>
      </c>
      <c r="F11" s="60">
        <v>0.9</v>
      </c>
      <c r="G11" s="61">
        <v>1.3</v>
      </c>
      <c r="H11" s="59">
        <v>8.6</v>
      </c>
      <c r="I11" s="60">
        <v>6.5</v>
      </c>
      <c r="J11" s="61">
        <v>8.8000000000000007</v>
      </c>
      <c r="K11" s="60">
        <v>14.5</v>
      </c>
      <c r="L11" s="62">
        <v>14</v>
      </c>
    </row>
    <row r="12" spans="4:12" ht="27.75" customHeight="1">
      <c r="D12" s="68" t="s">
        <v>11</v>
      </c>
      <c r="E12" s="63">
        <v>-0.1</v>
      </c>
      <c r="F12" s="62">
        <v>2.2000000000000002</v>
      </c>
      <c r="G12" s="64">
        <v>5</v>
      </c>
      <c r="H12" s="63">
        <v>35.9</v>
      </c>
      <c r="I12" s="62">
        <v>34</v>
      </c>
      <c r="J12" s="64">
        <v>41.9</v>
      </c>
      <c r="K12" s="62">
        <v>35.1</v>
      </c>
      <c r="L12" s="62">
        <v>30.9</v>
      </c>
    </row>
    <row r="13" spans="4:12" ht="27.75" customHeight="1">
      <c r="D13" s="68" t="s">
        <v>12</v>
      </c>
      <c r="E13" s="63">
        <v>0.5</v>
      </c>
      <c r="F13" s="62">
        <v>0.7</v>
      </c>
      <c r="G13" s="64">
        <v>0.5</v>
      </c>
      <c r="H13" s="63">
        <v>9.4</v>
      </c>
      <c r="I13" s="62">
        <v>6.3</v>
      </c>
      <c r="J13" s="64">
        <v>8.4</v>
      </c>
      <c r="K13" s="62">
        <v>9.9</v>
      </c>
      <c r="L13" s="62">
        <v>10.7</v>
      </c>
    </row>
    <row r="14" spans="4:12" ht="27.75" customHeight="1">
      <c r="D14" s="68" t="s">
        <v>59</v>
      </c>
      <c r="E14" s="63">
        <v>0.5</v>
      </c>
      <c r="F14" s="62">
        <v>0.8</v>
      </c>
      <c r="G14" s="64">
        <v>0.3</v>
      </c>
      <c r="H14" s="63">
        <v>9.5</v>
      </c>
      <c r="I14" s="62">
        <v>6.3</v>
      </c>
      <c r="J14" s="64">
        <v>8.1999999999999993</v>
      </c>
      <c r="K14" s="62">
        <v>10.1</v>
      </c>
      <c r="L14" s="62">
        <v>11</v>
      </c>
    </row>
    <row r="15" spans="4:12" ht="27.75" customHeight="1">
      <c r="D15" s="68" t="s">
        <v>13</v>
      </c>
      <c r="E15" s="63">
        <v>-1.3</v>
      </c>
      <c r="F15" s="62">
        <v>2.2999999999999998</v>
      </c>
      <c r="G15" s="64">
        <v>-1.3</v>
      </c>
      <c r="H15" s="63">
        <v>6.9</v>
      </c>
      <c r="I15" s="62">
        <v>5.4</v>
      </c>
      <c r="J15" s="64">
        <v>3.5</v>
      </c>
      <c r="K15" s="62">
        <v>21.9</v>
      </c>
      <c r="L15" s="62">
        <v>15.6</v>
      </c>
    </row>
    <row r="16" spans="4:12" ht="27.75" customHeight="1">
      <c r="D16" s="68" t="s">
        <v>14</v>
      </c>
      <c r="E16" s="63">
        <v>-3.3</v>
      </c>
      <c r="F16" s="62">
        <v>-0.7</v>
      </c>
      <c r="G16" s="64">
        <v>-1.2</v>
      </c>
      <c r="H16" s="63">
        <v>-13.4</v>
      </c>
      <c r="I16" s="62">
        <v>-13.7</v>
      </c>
      <c r="J16" s="64">
        <v>-12.2</v>
      </c>
      <c r="K16" s="62">
        <v>4.9000000000000004</v>
      </c>
      <c r="L16" s="62">
        <v>5.5</v>
      </c>
    </row>
    <row r="17" spans="4:12" ht="27.75" customHeight="1">
      <c r="D17" s="68" t="s">
        <v>60</v>
      </c>
      <c r="E17" s="63" t="s">
        <v>107</v>
      </c>
      <c r="F17" s="62" t="s">
        <v>107</v>
      </c>
      <c r="G17" s="64" t="s">
        <v>107</v>
      </c>
      <c r="H17" s="63">
        <v>-7</v>
      </c>
      <c r="I17" s="62">
        <v>-3.8</v>
      </c>
      <c r="J17" s="64">
        <v>-8.3000000000000007</v>
      </c>
      <c r="K17" s="62">
        <v>8.4</v>
      </c>
      <c r="L17" s="62">
        <v>8.4</v>
      </c>
    </row>
    <row r="18" spans="4:12" ht="27.75" customHeight="1">
      <c r="D18" s="68" t="s">
        <v>61</v>
      </c>
      <c r="E18" s="63" t="s">
        <v>107</v>
      </c>
      <c r="F18" s="62" t="s">
        <v>107</v>
      </c>
      <c r="G18" s="64" t="s">
        <v>107</v>
      </c>
      <c r="H18" s="63">
        <v>-14.8</v>
      </c>
      <c r="I18" s="62">
        <v>-17.7</v>
      </c>
      <c r="J18" s="64">
        <v>-13.5</v>
      </c>
      <c r="K18" s="62">
        <v>3.8</v>
      </c>
      <c r="L18" s="62">
        <v>4.5999999999999996</v>
      </c>
    </row>
    <row r="19" spans="4:12" ht="27.75" customHeight="1">
      <c r="D19" s="68" t="s">
        <v>15</v>
      </c>
      <c r="E19" s="63">
        <v>0.3</v>
      </c>
      <c r="F19" s="62">
        <v>0.7</v>
      </c>
      <c r="G19" s="64">
        <v>1.8</v>
      </c>
      <c r="H19" s="63">
        <v>8.1</v>
      </c>
      <c r="I19" s="62">
        <v>4.5</v>
      </c>
      <c r="J19" s="64">
        <v>8.1</v>
      </c>
      <c r="K19" s="62">
        <v>13</v>
      </c>
      <c r="L19" s="62">
        <v>13.1</v>
      </c>
    </row>
    <row r="20" spans="4:12" ht="27.75" customHeight="1">
      <c r="D20" s="68" t="s">
        <v>16</v>
      </c>
      <c r="E20" s="63">
        <v>0.7</v>
      </c>
      <c r="F20" s="62">
        <v>-0.7</v>
      </c>
      <c r="G20" s="64">
        <v>0.2</v>
      </c>
      <c r="H20" s="63">
        <v>0</v>
      </c>
      <c r="I20" s="62">
        <v>-4.4000000000000004</v>
      </c>
      <c r="J20" s="64">
        <v>-10.6</v>
      </c>
      <c r="K20" s="62">
        <v>-16.5</v>
      </c>
      <c r="L20" s="62">
        <v>-19.8</v>
      </c>
    </row>
    <row r="21" spans="4:12" ht="27.75" customHeight="1">
      <c r="D21" s="68" t="s">
        <v>62</v>
      </c>
      <c r="E21" s="63">
        <v>-4</v>
      </c>
      <c r="F21" s="62">
        <v>6</v>
      </c>
      <c r="G21" s="64">
        <v>-0.8</v>
      </c>
      <c r="H21" s="63">
        <v>-12.2</v>
      </c>
      <c r="I21" s="62">
        <v>-10.4</v>
      </c>
      <c r="J21" s="64">
        <v>-5.4</v>
      </c>
      <c r="K21" s="62">
        <v>5.4</v>
      </c>
      <c r="L21" s="62">
        <v>4.9000000000000004</v>
      </c>
    </row>
    <row r="22" spans="4:12" ht="27.75" customHeight="1">
      <c r="D22" s="68" t="s">
        <v>17</v>
      </c>
      <c r="E22" s="63">
        <v>0.7</v>
      </c>
      <c r="F22" s="62">
        <v>1.9</v>
      </c>
      <c r="G22" s="64">
        <v>2.7</v>
      </c>
      <c r="H22" s="63">
        <v>3.1</v>
      </c>
      <c r="I22" s="62">
        <v>2.8</v>
      </c>
      <c r="J22" s="64">
        <v>8.3000000000000007</v>
      </c>
      <c r="K22" s="62">
        <v>24</v>
      </c>
      <c r="L22" s="62">
        <v>21.6</v>
      </c>
    </row>
    <row r="23" spans="4:12" ht="27.75" customHeight="1">
      <c r="D23" s="68" t="s">
        <v>63</v>
      </c>
      <c r="E23" s="63">
        <v>0.4</v>
      </c>
      <c r="F23" s="62">
        <v>0.3</v>
      </c>
      <c r="G23" s="64">
        <v>0.8</v>
      </c>
      <c r="H23" s="63">
        <v>10.9</v>
      </c>
      <c r="I23" s="62">
        <v>7.2</v>
      </c>
      <c r="J23" s="64">
        <v>11.1</v>
      </c>
      <c r="K23" s="62">
        <v>18.899999999999999</v>
      </c>
      <c r="L23" s="62">
        <v>18.2</v>
      </c>
    </row>
    <row r="24" spans="4:12" ht="27.75" customHeight="1">
      <c r="D24" s="68" t="s">
        <v>18</v>
      </c>
      <c r="E24" s="63">
        <v>-0.1</v>
      </c>
      <c r="F24" s="62">
        <v>-0.3</v>
      </c>
      <c r="G24" s="64">
        <v>2.2000000000000002</v>
      </c>
      <c r="H24" s="63">
        <v>18.399999999999999</v>
      </c>
      <c r="I24" s="62">
        <v>10.9</v>
      </c>
      <c r="J24" s="64">
        <v>17.8</v>
      </c>
      <c r="K24" s="62">
        <v>30.9</v>
      </c>
      <c r="L24" s="62">
        <v>28.8</v>
      </c>
    </row>
    <row r="25" spans="4:12" ht="27.75" customHeight="1">
      <c r="D25" s="69" t="s">
        <v>19</v>
      </c>
      <c r="E25" s="65">
        <v>-0.2</v>
      </c>
      <c r="F25" s="66">
        <v>0.1</v>
      </c>
      <c r="G25" s="67">
        <v>1.6</v>
      </c>
      <c r="H25" s="65">
        <v>12.1</v>
      </c>
      <c r="I25" s="66">
        <v>5.6</v>
      </c>
      <c r="J25" s="67">
        <v>15.3</v>
      </c>
      <c r="K25" s="66">
        <v>29.6</v>
      </c>
      <c r="L25" s="66">
        <v>30.1</v>
      </c>
    </row>
    <row r="26" spans="4:12">
      <c r="D26" s="5" t="s">
        <v>20</v>
      </c>
      <c r="E26" s="2"/>
      <c r="F26" s="2"/>
      <c r="G26" s="2"/>
      <c r="H26" s="2"/>
      <c r="I26" s="2"/>
      <c r="J26" s="2"/>
      <c r="K26" s="2"/>
      <c r="L26" s="2"/>
    </row>
    <row r="27" spans="4:12">
      <c r="D27" s="5" t="s">
        <v>21</v>
      </c>
      <c r="E27" s="2"/>
      <c r="F27" s="2"/>
      <c r="G27" s="2"/>
      <c r="H27" s="2"/>
      <c r="I27" s="2"/>
      <c r="J27" s="2"/>
      <c r="K27" s="2"/>
      <c r="L27" s="2"/>
    </row>
  </sheetData>
  <sheetProtection selectLockedCells="1" selectUnlockedCells="1"/>
  <mergeCells count="8">
    <mergeCell ref="D7:L7"/>
    <mergeCell ref="D8:D10"/>
    <mergeCell ref="E8:G8"/>
    <mergeCell ref="H8:J8"/>
    <mergeCell ref="K8:L8"/>
    <mergeCell ref="E9:G9"/>
    <mergeCell ref="H9:J9"/>
    <mergeCell ref="K9:L9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B2:F21"/>
  <sheetViews>
    <sheetView showGridLines="0" zoomScale="70" zoomScaleNormal="70" workbookViewId="0">
      <selection activeCell="K18" sqref="K18"/>
    </sheetView>
  </sheetViews>
  <sheetFormatPr defaultColWidth="8.5703125" defaultRowHeight="12.75"/>
  <cols>
    <col min="1" max="1" width="8.28515625" style="9" customWidth="1"/>
    <col min="2" max="2" width="81" style="9" customWidth="1"/>
    <col min="3" max="6" width="16.28515625" style="9" customWidth="1"/>
    <col min="7" max="7" width="13" style="9" customWidth="1"/>
    <col min="8" max="134" width="8.28515625" style="9" customWidth="1"/>
    <col min="135" max="135" width="46.140625" style="9" customWidth="1"/>
    <col min="136" max="136" width="8" style="9" customWidth="1"/>
    <col min="137" max="137" width="8.28515625" style="9" customWidth="1"/>
    <col min="138" max="16384" width="8.5703125" style="9"/>
  </cols>
  <sheetData>
    <row r="2" spans="2:6" ht="25.5" customHeight="1">
      <c r="B2" s="8"/>
    </row>
    <row r="3" spans="2:6" ht="24" customHeight="1">
      <c r="B3" s="118"/>
      <c r="C3" s="118"/>
      <c r="D3" s="118"/>
      <c r="E3" s="118"/>
      <c r="F3" s="118"/>
    </row>
    <row r="4" spans="2:6" ht="36.75" customHeight="1">
      <c r="B4" s="119" t="s">
        <v>118</v>
      </c>
      <c r="C4" s="119"/>
      <c r="D4" s="119"/>
      <c r="E4" s="119"/>
      <c r="F4" s="119"/>
    </row>
    <row r="5" spans="2:6">
      <c r="B5" s="120" t="s">
        <v>119</v>
      </c>
      <c r="C5" s="120"/>
      <c r="D5" s="120"/>
      <c r="E5" s="120"/>
      <c r="F5" s="120"/>
    </row>
    <row r="6" spans="2:6" ht="40.35" customHeight="1">
      <c r="B6" s="115" t="s">
        <v>23</v>
      </c>
      <c r="C6" s="116" t="s">
        <v>10</v>
      </c>
      <c r="D6" s="116"/>
      <c r="E6" s="117" t="s">
        <v>24</v>
      </c>
      <c r="F6" s="117"/>
    </row>
    <row r="7" spans="2:6" ht="44.25" customHeight="1">
      <c r="B7" s="115"/>
      <c r="C7" s="121" t="s">
        <v>25</v>
      </c>
      <c r="D7" s="121" t="s">
        <v>26</v>
      </c>
      <c r="E7" s="121" t="s">
        <v>25</v>
      </c>
      <c r="F7" s="122" t="s">
        <v>26</v>
      </c>
    </row>
    <row r="8" spans="2:6" ht="44.25" customHeight="1">
      <c r="B8" s="115"/>
      <c r="C8" s="121"/>
      <c r="D8" s="121"/>
      <c r="E8" s="121"/>
      <c r="F8" s="122"/>
    </row>
    <row r="9" spans="2:6" ht="33" customHeight="1">
      <c r="B9" s="78" t="s">
        <v>27</v>
      </c>
      <c r="C9" s="70">
        <v>-4.2</v>
      </c>
      <c r="D9" s="71">
        <v>-4.2</v>
      </c>
      <c r="E9" s="70">
        <v>-2.9</v>
      </c>
      <c r="F9" s="71">
        <v>-2.9198523231937781</v>
      </c>
    </row>
    <row r="10" spans="2:6" ht="33" customHeight="1">
      <c r="B10" s="79" t="s">
        <v>11</v>
      </c>
      <c r="C10" s="70">
        <v>-7.1</v>
      </c>
      <c r="D10" s="72">
        <v>-0.6</v>
      </c>
      <c r="E10" s="70">
        <v>-7.1</v>
      </c>
      <c r="F10" s="72">
        <v>-0.40900204969748477</v>
      </c>
    </row>
    <row r="11" spans="2:6" ht="33" customHeight="1">
      <c r="B11" s="79" t="s">
        <v>12</v>
      </c>
      <c r="C11" s="70">
        <v>-0.5</v>
      </c>
      <c r="D11" s="72">
        <v>-0.2</v>
      </c>
      <c r="E11" s="70">
        <v>-0.5</v>
      </c>
      <c r="F11" s="72">
        <v>-0.14824822336144525</v>
      </c>
    </row>
    <row r="12" spans="2:6" ht="33" customHeight="1">
      <c r="B12" s="79" t="s">
        <v>13</v>
      </c>
      <c r="C12" s="70">
        <v>-4.4000000000000004</v>
      </c>
      <c r="D12" s="72">
        <v>-0.3</v>
      </c>
      <c r="E12" s="70">
        <v>-4.4000000000000004</v>
      </c>
      <c r="F12" s="72">
        <v>-0.23567577946790069</v>
      </c>
    </row>
    <row r="13" spans="2:6" ht="33" customHeight="1">
      <c r="B13" s="79" t="s">
        <v>14</v>
      </c>
      <c r="C13" s="70">
        <v>-21.5</v>
      </c>
      <c r="D13" s="72">
        <v>-2.8</v>
      </c>
      <c r="E13" s="70">
        <v>-21.5</v>
      </c>
      <c r="F13" s="72">
        <v>-1.8839347131214517</v>
      </c>
    </row>
    <row r="14" spans="2:6" ht="33" customHeight="1">
      <c r="B14" s="79" t="s">
        <v>15</v>
      </c>
      <c r="C14" s="70">
        <v>2.5</v>
      </c>
      <c r="D14" s="72">
        <v>0.2</v>
      </c>
      <c r="E14" s="70">
        <v>2.5</v>
      </c>
      <c r="F14" s="72">
        <v>0.16961758113858816</v>
      </c>
    </row>
    <row r="15" spans="2:6" ht="33" customHeight="1">
      <c r="B15" s="80" t="s">
        <v>16</v>
      </c>
      <c r="C15" s="70">
        <v>-14.4</v>
      </c>
      <c r="D15" s="72">
        <v>0</v>
      </c>
      <c r="E15" s="70">
        <v>-14.4</v>
      </c>
      <c r="F15" s="72">
        <v>-2.8195638739494981E-2</v>
      </c>
    </row>
    <row r="16" spans="2:6" ht="33" customHeight="1">
      <c r="B16" s="81" t="s">
        <v>22</v>
      </c>
      <c r="C16" s="70">
        <v>-5.6</v>
      </c>
      <c r="D16" s="72">
        <v>-0.1</v>
      </c>
      <c r="E16" s="70">
        <v>-5.6</v>
      </c>
      <c r="F16" s="72">
        <v>-4.0508136065406465E-2</v>
      </c>
    </row>
    <row r="17" spans="2:6" ht="33" customHeight="1">
      <c r="B17" s="79" t="s">
        <v>17</v>
      </c>
      <c r="C17" s="70">
        <v>-2.6</v>
      </c>
      <c r="D17" s="72">
        <v>-0.4</v>
      </c>
      <c r="E17" s="70">
        <v>-2.6</v>
      </c>
      <c r="F17" s="72">
        <v>-0.29187051343961584</v>
      </c>
    </row>
    <row r="18" spans="2:6" ht="33" customHeight="1">
      <c r="B18" s="79" t="s">
        <v>18</v>
      </c>
      <c r="C18" s="70"/>
      <c r="D18" s="73"/>
      <c r="E18" s="74">
        <v>1.7</v>
      </c>
      <c r="F18" s="72">
        <v>0.36378846413028665</v>
      </c>
    </row>
    <row r="19" spans="2:6" ht="33" customHeight="1">
      <c r="B19" s="82" t="s">
        <v>19</v>
      </c>
      <c r="C19" s="75"/>
      <c r="D19" s="76"/>
      <c r="E19" s="77">
        <v>-4.0999999999999996</v>
      </c>
      <c r="F19" s="77">
        <v>-0.41582331456985333</v>
      </c>
    </row>
    <row r="20" spans="2:6">
      <c r="B20" s="9" t="s">
        <v>20</v>
      </c>
    </row>
    <row r="21" spans="2:6">
      <c r="B21" s="9" t="s">
        <v>28</v>
      </c>
    </row>
  </sheetData>
  <sheetProtection selectLockedCells="1" selectUnlockedCells="1"/>
  <mergeCells count="10">
    <mergeCell ref="B6:B8"/>
    <mergeCell ref="C6:D6"/>
    <mergeCell ref="E6:F6"/>
    <mergeCell ref="B3:F3"/>
    <mergeCell ref="B4:F4"/>
    <mergeCell ref="B5:F5"/>
    <mergeCell ref="C7:C8"/>
    <mergeCell ref="D7:D8"/>
    <mergeCell ref="E7:E8"/>
    <mergeCell ref="F7:F8"/>
  </mergeCells>
  <phoneticPr fontId="2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AB55"/>
  <sheetViews>
    <sheetView view="pageBreakPreview" topLeftCell="A37" zoomScale="75" zoomScaleNormal="85" zoomScaleSheetLayoutView="75" workbookViewId="0">
      <selection activeCell="L7" sqref="L7"/>
    </sheetView>
  </sheetViews>
  <sheetFormatPr defaultColWidth="9.140625" defaultRowHeight="15"/>
  <cols>
    <col min="1" max="1" width="9.140625" style="1"/>
    <col min="2" max="2" width="14.7109375" style="1" customWidth="1"/>
    <col min="3" max="3" width="10.85546875" style="1" customWidth="1"/>
    <col min="4" max="4" width="7.140625" style="1" customWidth="1"/>
    <col min="5" max="5" width="9" style="1" customWidth="1"/>
    <col min="6" max="6" width="7.140625" style="1" customWidth="1"/>
    <col min="7" max="7" width="9" style="1" customWidth="1"/>
    <col min="8" max="8" width="7.140625" style="1" customWidth="1"/>
    <col min="9" max="9" width="9" style="1" customWidth="1"/>
    <col min="10" max="10" width="7.85546875" style="1" customWidth="1"/>
    <col min="11" max="11" width="9" style="1" customWidth="1"/>
    <col min="12" max="12" width="7.42578125" style="1" customWidth="1"/>
    <col min="13" max="13" width="9" style="1" customWidth="1"/>
    <col min="14" max="14" width="7.5703125" style="1" bestFit="1" customWidth="1"/>
    <col min="15" max="15" width="9" style="1" customWidth="1"/>
    <col min="16" max="16" width="8.42578125" style="1" customWidth="1"/>
    <col min="17" max="17" width="9" style="1" customWidth="1"/>
    <col min="18" max="18" width="8.42578125" style="1" customWidth="1"/>
    <col min="19" max="19" width="9" style="1" customWidth="1"/>
    <col min="20" max="20" width="7.7109375" style="1" customWidth="1"/>
    <col min="21" max="21" width="9" style="1" customWidth="1"/>
    <col min="22" max="22" width="8.140625" style="1" customWidth="1"/>
    <col min="23" max="23" width="9" style="1" customWidth="1"/>
    <col min="24" max="24" width="8.140625" style="1" customWidth="1"/>
    <col min="25" max="25" width="9" style="1" customWidth="1"/>
    <col min="26" max="26" width="8.85546875" style="1" customWidth="1"/>
    <col min="27" max="27" width="9" style="1" customWidth="1"/>
    <col min="28" max="28" width="8" style="1" customWidth="1"/>
    <col min="29" max="16384" width="9.140625" style="1"/>
  </cols>
  <sheetData>
    <row r="1" spans="1:28" ht="50.1" customHeight="1">
      <c r="A1" s="10"/>
      <c r="B1" s="125" t="s">
        <v>120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 ht="95.1" customHeight="1">
      <c r="A2" s="10"/>
      <c r="B2" s="126" t="s">
        <v>2</v>
      </c>
      <c r="C2" s="123" t="s">
        <v>64</v>
      </c>
      <c r="D2" s="126"/>
      <c r="E2" s="123" t="s">
        <v>65</v>
      </c>
      <c r="F2" s="126"/>
      <c r="G2" s="123" t="s">
        <v>66</v>
      </c>
      <c r="H2" s="126"/>
      <c r="I2" s="123" t="s">
        <v>67</v>
      </c>
      <c r="J2" s="126"/>
      <c r="K2" s="123" t="s">
        <v>68</v>
      </c>
      <c r="L2" s="126"/>
      <c r="M2" s="123" t="s">
        <v>69</v>
      </c>
      <c r="N2" s="126"/>
      <c r="O2" s="123" t="s">
        <v>70</v>
      </c>
      <c r="P2" s="126"/>
      <c r="Q2" s="123" t="s">
        <v>71</v>
      </c>
      <c r="R2" s="126"/>
      <c r="S2" s="123" t="s">
        <v>72</v>
      </c>
      <c r="T2" s="126"/>
      <c r="U2" s="123" t="s">
        <v>73</v>
      </c>
      <c r="V2" s="126"/>
      <c r="W2" s="123" t="s">
        <v>4</v>
      </c>
      <c r="X2" s="126"/>
      <c r="Y2" s="123" t="s">
        <v>74</v>
      </c>
      <c r="Z2" s="126"/>
      <c r="AA2" s="123" t="s">
        <v>75</v>
      </c>
      <c r="AB2" s="124"/>
    </row>
    <row r="3" spans="1:28" ht="30" customHeight="1">
      <c r="A3" s="10"/>
      <c r="B3" s="127"/>
      <c r="C3" s="51" t="s">
        <v>114</v>
      </c>
      <c r="D3" s="52" t="s">
        <v>115</v>
      </c>
      <c r="E3" s="51" t="s">
        <v>114</v>
      </c>
      <c r="F3" s="53" t="s">
        <v>115</v>
      </c>
      <c r="G3" s="51" t="s">
        <v>114</v>
      </c>
      <c r="H3" s="53" t="s">
        <v>115</v>
      </c>
      <c r="I3" s="51" t="s">
        <v>114</v>
      </c>
      <c r="J3" s="53" t="s">
        <v>115</v>
      </c>
      <c r="K3" s="51" t="s">
        <v>114</v>
      </c>
      <c r="L3" s="53" t="s">
        <v>115</v>
      </c>
      <c r="M3" s="51" t="s">
        <v>114</v>
      </c>
      <c r="N3" s="53" t="s">
        <v>115</v>
      </c>
      <c r="O3" s="51" t="s">
        <v>114</v>
      </c>
      <c r="P3" s="53" t="s">
        <v>115</v>
      </c>
      <c r="Q3" s="51" t="s">
        <v>114</v>
      </c>
      <c r="R3" s="53" t="s">
        <v>115</v>
      </c>
      <c r="S3" s="51" t="s">
        <v>114</v>
      </c>
      <c r="T3" s="53" t="s">
        <v>115</v>
      </c>
      <c r="U3" s="51" t="s">
        <v>114</v>
      </c>
      <c r="V3" s="53" t="s">
        <v>115</v>
      </c>
      <c r="W3" s="51" t="s">
        <v>114</v>
      </c>
      <c r="X3" s="53" t="s">
        <v>115</v>
      </c>
      <c r="Y3" s="51" t="s">
        <v>114</v>
      </c>
      <c r="Z3" s="53" t="s">
        <v>115</v>
      </c>
      <c r="AA3" s="51" t="s">
        <v>114</v>
      </c>
      <c r="AB3" s="54" t="s">
        <v>115</v>
      </c>
    </row>
    <row r="4" spans="1:28" ht="45.95" customHeight="1">
      <c r="A4" s="11"/>
      <c r="B4" s="42">
        <v>44105</v>
      </c>
      <c r="C4" s="43">
        <v>0.8</v>
      </c>
      <c r="D4" s="44">
        <v>0.8</v>
      </c>
      <c r="E4" s="43">
        <v>0.9</v>
      </c>
      <c r="F4" s="44">
        <v>1</v>
      </c>
      <c r="G4" s="43">
        <v>1.2</v>
      </c>
      <c r="H4" s="44">
        <v>1</v>
      </c>
      <c r="I4" s="43">
        <v>1</v>
      </c>
      <c r="J4" s="44">
        <v>1.1000000000000001</v>
      </c>
      <c r="K4" s="43">
        <v>2.2999999999999998</v>
      </c>
      <c r="L4" s="44">
        <v>2.6</v>
      </c>
      <c r="M4" s="43">
        <v>-1.7</v>
      </c>
      <c r="N4" s="44">
        <v>-2.5</v>
      </c>
      <c r="O4" s="43">
        <v>2.2999999999999998</v>
      </c>
      <c r="P4" s="44">
        <v>2.2999999999999998</v>
      </c>
      <c r="Q4" s="43">
        <v>3.1</v>
      </c>
      <c r="R4" s="44">
        <v>3.3</v>
      </c>
      <c r="S4" s="43">
        <v>-0.8</v>
      </c>
      <c r="T4" s="44">
        <v>-0.5</v>
      </c>
      <c r="U4" s="43">
        <v>1.4</v>
      </c>
      <c r="V4" s="44">
        <v>1.6</v>
      </c>
      <c r="W4" s="43">
        <v>1.7</v>
      </c>
      <c r="X4" s="44">
        <v>1.7</v>
      </c>
      <c r="Y4" s="43">
        <v>4.5</v>
      </c>
      <c r="Z4" s="44">
        <v>4.5</v>
      </c>
      <c r="AA4" s="43">
        <v>-1.3</v>
      </c>
      <c r="AB4" s="45">
        <v>-1</v>
      </c>
    </row>
    <row r="5" spans="1:28" ht="45.95" customHeight="1">
      <c r="A5" s="11"/>
      <c r="B5" s="42">
        <v>44136</v>
      </c>
      <c r="C5" s="43">
        <v>0.3</v>
      </c>
      <c r="D5" s="44">
        <v>-0.2</v>
      </c>
      <c r="E5" s="43">
        <v>-0.3</v>
      </c>
      <c r="F5" s="44">
        <v>-3.3</v>
      </c>
      <c r="G5" s="43">
        <v>-2.9</v>
      </c>
      <c r="H5" s="44">
        <v>-3.3</v>
      </c>
      <c r="I5" s="43">
        <v>-2.6</v>
      </c>
      <c r="J5" s="44">
        <v>-3.2</v>
      </c>
      <c r="K5" s="43">
        <v>1.6</v>
      </c>
      <c r="L5" s="44">
        <v>3.4</v>
      </c>
      <c r="M5" s="43">
        <v>-0.2</v>
      </c>
      <c r="N5" s="44">
        <v>-1.2</v>
      </c>
      <c r="O5" s="43">
        <v>2.6</v>
      </c>
      <c r="P5" s="44">
        <v>1.9</v>
      </c>
      <c r="Q5" s="43">
        <v>26.8</v>
      </c>
      <c r="R5" s="44">
        <v>8.6999999999999993</v>
      </c>
      <c r="S5" s="43">
        <v>2</v>
      </c>
      <c r="T5" s="44">
        <v>0.3</v>
      </c>
      <c r="U5" s="43">
        <v>2</v>
      </c>
      <c r="V5" s="44">
        <v>0.4</v>
      </c>
      <c r="W5" s="43">
        <v>0.4</v>
      </c>
      <c r="X5" s="44">
        <v>0.1</v>
      </c>
      <c r="Y5" s="43">
        <v>3</v>
      </c>
      <c r="Z5" s="44">
        <v>2.9</v>
      </c>
      <c r="AA5" s="43">
        <v>-1.9</v>
      </c>
      <c r="AB5" s="46">
        <v>-3</v>
      </c>
    </row>
    <row r="6" spans="1:28" ht="45.95" customHeight="1">
      <c r="A6" s="11"/>
      <c r="B6" s="42">
        <v>44166</v>
      </c>
      <c r="C6" s="43">
        <v>-6.2</v>
      </c>
      <c r="D6" s="44">
        <v>-6</v>
      </c>
      <c r="E6" s="43">
        <v>-1.5</v>
      </c>
      <c r="F6" s="44">
        <v>-0.1</v>
      </c>
      <c r="G6" s="43">
        <v>-0.2</v>
      </c>
      <c r="H6" s="44">
        <v>-0.1</v>
      </c>
      <c r="I6" s="43">
        <v>-0.3</v>
      </c>
      <c r="J6" s="44">
        <v>-0.1</v>
      </c>
      <c r="K6" s="43">
        <v>-4</v>
      </c>
      <c r="L6" s="44">
        <v>-6.5</v>
      </c>
      <c r="M6" s="43">
        <v>-15.1</v>
      </c>
      <c r="N6" s="44">
        <v>-1.7</v>
      </c>
      <c r="O6" s="43">
        <v>-1.7</v>
      </c>
      <c r="P6" s="44">
        <v>-1.2</v>
      </c>
      <c r="Q6" s="43">
        <v>-16.399999999999999</v>
      </c>
      <c r="R6" s="44">
        <v>-1.8</v>
      </c>
      <c r="S6" s="43">
        <v>-6.3</v>
      </c>
      <c r="T6" s="44">
        <v>-5.2</v>
      </c>
      <c r="U6" s="43">
        <v>-13.4</v>
      </c>
      <c r="V6" s="44">
        <v>-12.7</v>
      </c>
      <c r="W6" s="43">
        <v>-2.9</v>
      </c>
      <c r="X6" s="44">
        <v>-2.7</v>
      </c>
      <c r="Y6" s="43">
        <v>-2.9</v>
      </c>
      <c r="Z6" s="44">
        <v>-2.7</v>
      </c>
      <c r="AA6" s="43">
        <v>-2.6</v>
      </c>
      <c r="AB6" s="46">
        <v>-2.5</v>
      </c>
    </row>
    <row r="7" spans="1:28" ht="45.95" customHeight="1">
      <c r="A7" s="11"/>
      <c r="B7" s="42">
        <v>44197</v>
      </c>
      <c r="C7" s="43">
        <v>-0.1</v>
      </c>
      <c r="D7" s="44">
        <v>-0.1</v>
      </c>
      <c r="E7" s="43">
        <v>0.1</v>
      </c>
      <c r="F7" s="44">
        <v>-2.2000000000000002</v>
      </c>
      <c r="G7" s="43">
        <v>-2.2999999999999998</v>
      </c>
      <c r="H7" s="44">
        <v>-2.2000000000000002</v>
      </c>
      <c r="I7" s="43">
        <v>-1.8</v>
      </c>
      <c r="J7" s="44">
        <v>-1.4</v>
      </c>
      <c r="K7" s="43">
        <v>-15.1</v>
      </c>
      <c r="L7" s="44">
        <v>-14.1</v>
      </c>
      <c r="M7" s="43">
        <v>-3.4</v>
      </c>
      <c r="N7" s="44">
        <v>-11.9</v>
      </c>
      <c r="O7" s="43">
        <v>2.1</v>
      </c>
      <c r="P7" s="44">
        <v>2.1</v>
      </c>
      <c r="Q7" s="43">
        <v>-25</v>
      </c>
      <c r="R7" s="44">
        <v>-27.9</v>
      </c>
      <c r="S7" s="43">
        <v>1.7</v>
      </c>
      <c r="T7" s="44">
        <v>1.5</v>
      </c>
      <c r="U7" s="43">
        <v>5.9</v>
      </c>
      <c r="V7" s="44">
        <v>6.2</v>
      </c>
      <c r="W7" s="43">
        <v>-2.2999999999999998</v>
      </c>
      <c r="X7" s="44">
        <v>-2.2999999999999998</v>
      </c>
      <c r="Y7" s="43">
        <v>-4.3</v>
      </c>
      <c r="Z7" s="44">
        <v>-4.4000000000000004</v>
      </c>
      <c r="AA7" s="43">
        <v>0.6</v>
      </c>
      <c r="AB7" s="46">
        <v>0.8</v>
      </c>
    </row>
    <row r="8" spans="1:28" ht="45.95" customHeight="1">
      <c r="A8" s="11"/>
      <c r="B8" s="42">
        <v>44228</v>
      </c>
      <c r="C8" s="43">
        <v>0.6</v>
      </c>
      <c r="D8" s="44">
        <v>0.7</v>
      </c>
      <c r="E8" s="43">
        <v>-0.5</v>
      </c>
      <c r="F8" s="44">
        <v>1.1000000000000001</v>
      </c>
      <c r="G8" s="43">
        <v>1.1000000000000001</v>
      </c>
      <c r="H8" s="44">
        <v>1.1000000000000001</v>
      </c>
      <c r="I8" s="43">
        <v>0.8</v>
      </c>
      <c r="J8" s="44">
        <v>0.6</v>
      </c>
      <c r="K8" s="43">
        <v>6.7</v>
      </c>
      <c r="L8" s="44">
        <v>7</v>
      </c>
      <c r="M8" s="43">
        <v>5.8</v>
      </c>
      <c r="N8" s="44">
        <v>10</v>
      </c>
      <c r="O8" s="43">
        <v>-0.5</v>
      </c>
      <c r="P8" s="44">
        <v>-0.5</v>
      </c>
      <c r="Q8" s="43">
        <v>12.9</v>
      </c>
      <c r="R8" s="44">
        <v>13.4</v>
      </c>
      <c r="S8" s="43">
        <v>-0.5</v>
      </c>
      <c r="T8" s="44">
        <v>-0.6</v>
      </c>
      <c r="U8" s="43">
        <v>-1.3</v>
      </c>
      <c r="V8" s="44">
        <v>-1.5</v>
      </c>
      <c r="W8" s="43">
        <v>3.5</v>
      </c>
      <c r="X8" s="44">
        <v>3.5</v>
      </c>
      <c r="Y8" s="43">
        <v>8.6</v>
      </c>
      <c r="Z8" s="44">
        <v>8.6</v>
      </c>
      <c r="AA8" s="43">
        <v>1.7</v>
      </c>
      <c r="AB8" s="46">
        <v>1.7</v>
      </c>
    </row>
    <row r="9" spans="1:28" ht="45.95" customHeight="1">
      <c r="A9" s="11"/>
      <c r="B9" s="42">
        <v>44256</v>
      </c>
      <c r="C9" s="43">
        <v>-1.5</v>
      </c>
      <c r="D9" s="44">
        <v>-1.4</v>
      </c>
      <c r="E9" s="43">
        <v>-5.8</v>
      </c>
      <c r="F9" s="44">
        <v>3.1</v>
      </c>
      <c r="G9" s="43">
        <v>3.1</v>
      </c>
      <c r="H9" s="44">
        <v>3.1</v>
      </c>
      <c r="I9" s="43">
        <v>3</v>
      </c>
      <c r="J9" s="44">
        <v>3.1</v>
      </c>
      <c r="K9" s="43">
        <v>-12.7</v>
      </c>
      <c r="L9" s="44">
        <v>-14.7</v>
      </c>
      <c r="M9" s="43">
        <v>-21.6</v>
      </c>
      <c r="N9" s="44">
        <v>-22.7</v>
      </c>
      <c r="O9" s="43">
        <v>-0.6</v>
      </c>
      <c r="P9" s="44">
        <v>-0.5</v>
      </c>
      <c r="Q9" s="43">
        <v>-3.3</v>
      </c>
      <c r="R9" s="44">
        <v>-3</v>
      </c>
      <c r="S9" s="43">
        <v>-10.8</v>
      </c>
      <c r="T9" s="44">
        <v>-10.199999999999999</v>
      </c>
      <c r="U9" s="43">
        <v>-15.4</v>
      </c>
      <c r="V9" s="44">
        <v>-15.5</v>
      </c>
      <c r="W9" s="43">
        <v>-5</v>
      </c>
      <c r="X9" s="44">
        <v>-5</v>
      </c>
      <c r="Y9" s="43">
        <v>-19.8</v>
      </c>
      <c r="Z9" s="44">
        <v>-19.7</v>
      </c>
      <c r="AA9" s="43">
        <v>-10.8</v>
      </c>
      <c r="AB9" s="46">
        <v>-10.7</v>
      </c>
    </row>
    <row r="10" spans="1:28" ht="45.95" customHeight="1">
      <c r="A10" s="11"/>
      <c r="B10" s="42">
        <v>44287</v>
      </c>
      <c r="C10" s="43">
        <v>2.4</v>
      </c>
      <c r="D10" s="44">
        <v>2.1</v>
      </c>
      <c r="E10" s="43">
        <v>2.5</v>
      </c>
      <c r="F10" s="44">
        <v>-2</v>
      </c>
      <c r="G10" s="43">
        <v>-1.9</v>
      </c>
      <c r="H10" s="44">
        <v>-2</v>
      </c>
      <c r="I10" s="43">
        <v>-1.9</v>
      </c>
      <c r="J10" s="44">
        <v>-1.5</v>
      </c>
      <c r="K10" s="43">
        <v>12.1</v>
      </c>
      <c r="L10" s="44">
        <v>13.3</v>
      </c>
      <c r="M10" s="43">
        <v>26.1</v>
      </c>
      <c r="N10" s="44">
        <v>23.9</v>
      </c>
      <c r="O10" s="43">
        <v>0.2</v>
      </c>
      <c r="P10" s="44">
        <v>0.3</v>
      </c>
      <c r="Q10" s="43">
        <v>8.4</v>
      </c>
      <c r="R10" s="44">
        <v>9.9</v>
      </c>
      <c r="S10" s="43">
        <v>10.199999999999999</v>
      </c>
      <c r="T10" s="44">
        <v>9.6999999999999993</v>
      </c>
      <c r="U10" s="43">
        <v>20.3</v>
      </c>
      <c r="V10" s="44">
        <v>20.399999999999999</v>
      </c>
      <c r="W10" s="43">
        <v>3.7</v>
      </c>
      <c r="X10" s="44">
        <v>3.7</v>
      </c>
      <c r="Y10" s="43">
        <v>20.3</v>
      </c>
      <c r="Z10" s="44">
        <v>20.2</v>
      </c>
      <c r="AA10" s="43">
        <v>9.6999999999999993</v>
      </c>
      <c r="AB10" s="46">
        <v>9.6999999999999993</v>
      </c>
    </row>
    <row r="11" spans="1:28" ht="45.95" customHeight="1">
      <c r="A11" s="11"/>
      <c r="B11" s="42">
        <v>44317</v>
      </c>
      <c r="C11" s="43">
        <v>2.1</v>
      </c>
      <c r="D11" s="44">
        <v>2.2999999999999998</v>
      </c>
      <c r="E11" s="43">
        <v>6.7</v>
      </c>
      <c r="F11" s="44">
        <v>0.7</v>
      </c>
      <c r="G11" s="43">
        <v>0.5</v>
      </c>
      <c r="H11" s="44">
        <v>0.7</v>
      </c>
      <c r="I11" s="43">
        <v>0.5</v>
      </c>
      <c r="J11" s="44">
        <v>0.6</v>
      </c>
      <c r="K11" s="43">
        <v>11.7</v>
      </c>
      <c r="L11" s="44">
        <v>13</v>
      </c>
      <c r="M11" s="43">
        <v>1.8</v>
      </c>
      <c r="N11" s="44">
        <v>0.4</v>
      </c>
      <c r="O11" s="43">
        <v>-1.1000000000000001</v>
      </c>
      <c r="P11" s="44">
        <v>-1.1000000000000001</v>
      </c>
      <c r="Q11" s="43">
        <v>3.2</v>
      </c>
      <c r="R11" s="44">
        <v>3.1</v>
      </c>
      <c r="S11" s="43">
        <v>3.1</v>
      </c>
      <c r="T11" s="44">
        <v>3.1</v>
      </c>
      <c r="U11" s="43">
        <v>8.3000000000000007</v>
      </c>
      <c r="V11" s="44">
        <v>8.4</v>
      </c>
      <c r="W11" s="43">
        <v>3.2</v>
      </c>
      <c r="X11" s="44">
        <v>3.1</v>
      </c>
      <c r="Y11" s="43">
        <v>1</v>
      </c>
      <c r="Z11" s="44">
        <v>1</v>
      </c>
      <c r="AA11" s="43">
        <v>2</v>
      </c>
      <c r="AB11" s="46">
        <v>2</v>
      </c>
    </row>
    <row r="12" spans="1:28" ht="45.95" customHeight="1">
      <c r="A12" s="11"/>
      <c r="B12" s="42">
        <v>44348</v>
      </c>
      <c r="C12" s="43">
        <v>-1.3</v>
      </c>
      <c r="D12" s="44">
        <v>-1.3</v>
      </c>
      <c r="E12" s="43">
        <v>-0.8</v>
      </c>
      <c r="F12" s="44">
        <v>-0.1</v>
      </c>
      <c r="G12" s="43">
        <v>-0.2</v>
      </c>
      <c r="H12" s="44">
        <v>-0.1</v>
      </c>
      <c r="I12" s="43">
        <v>-0.1</v>
      </c>
      <c r="J12" s="44">
        <v>-0.5</v>
      </c>
      <c r="K12" s="43">
        <v>0.4</v>
      </c>
      <c r="L12" s="44">
        <v>-0.9</v>
      </c>
      <c r="M12" s="43">
        <v>-0.2</v>
      </c>
      <c r="N12" s="44">
        <v>-1</v>
      </c>
      <c r="O12" s="43">
        <v>0.4</v>
      </c>
      <c r="P12" s="44">
        <v>0.4</v>
      </c>
      <c r="Q12" s="43">
        <v>4.4000000000000004</v>
      </c>
      <c r="R12" s="44">
        <v>4.7</v>
      </c>
      <c r="S12" s="43">
        <v>-4.2</v>
      </c>
      <c r="T12" s="44">
        <v>-4.4000000000000004</v>
      </c>
      <c r="U12" s="43">
        <v>-6.2</v>
      </c>
      <c r="V12" s="44">
        <v>-6.2</v>
      </c>
      <c r="W12" s="43">
        <v>-2.6</v>
      </c>
      <c r="X12" s="44">
        <v>-2.5</v>
      </c>
      <c r="Y12" s="43">
        <v>-0.3</v>
      </c>
      <c r="Z12" s="44">
        <v>-0.3</v>
      </c>
      <c r="AA12" s="43">
        <v>-3.4</v>
      </c>
      <c r="AB12" s="46">
        <v>-3.3</v>
      </c>
    </row>
    <row r="13" spans="1:28" ht="45.95" customHeight="1">
      <c r="A13" s="11"/>
      <c r="B13" s="42">
        <v>44378</v>
      </c>
      <c r="C13" s="43">
        <v>3.1</v>
      </c>
      <c r="D13" s="44">
        <v>3.2</v>
      </c>
      <c r="E13" s="43">
        <v>-0.3</v>
      </c>
      <c r="F13" s="44">
        <v>0.2</v>
      </c>
      <c r="G13" s="43">
        <v>0.2</v>
      </c>
      <c r="H13" s="44">
        <v>0.2</v>
      </c>
      <c r="I13" s="43">
        <v>0.1</v>
      </c>
      <c r="J13" s="44">
        <v>0</v>
      </c>
      <c r="K13" s="43">
        <v>1.8</v>
      </c>
      <c r="L13" s="44">
        <v>2.8</v>
      </c>
      <c r="M13" s="43">
        <v>-2.2999999999999998</v>
      </c>
      <c r="N13" s="44">
        <v>-3.2</v>
      </c>
      <c r="O13" s="43">
        <v>0</v>
      </c>
      <c r="P13" s="44">
        <v>0</v>
      </c>
      <c r="Q13" s="43">
        <v>-5.9</v>
      </c>
      <c r="R13" s="44">
        <v>-5.8</v>
      </c>
      <c r="S13" s="43">
        <v>-0.4</v>
      </c>
      <c r="T13" s="44">
        <v>-0.1</v>
      </c>
      <c r="U13" s="43">
        <v>23.3</v>
      </c>
      <c r="V13" s="44">
        <v>23.2</v>
      </c>
      <c r="W13" s="43">
        <v>1.4</v>
      </c>
      <c r="X13" s="44">
        <v>1.5</v>
      </c>
      <c r="Y13" s="43">
        <v>0.2</v>
      </c>
      <c r="Z13" s="44">
        <v>0.2</v>
      </c>
      <c r="AA13" s="43">
        <v>-2.2999999999999998</v>
      </c>
      <c r="AB13" s="46">
        <v>-2.2000000000000002</v>
      </c>
    </row>
    <row r="14" spans="1:28" ht="45.95" customHeight="1">
      <c r="A14" s="11"/>
      <c r="B14" s="42">
        <v>44409</v>
      </c>
      <c r="C14" s="43">
        <v>-4.0999999999999996</v>
      </c>
      <c r="D14" s="44">
        <v>-4</v>
      </c>
      <c r="E14" s="43">
        <v>-3.1</v>
      </c>
      <c r="F14" s="44">
        <v>-0.8</v>
      </c>
      <c r="G14" s="43">
        <v>-0.9</v>
      </c>
      <c r="H14" s="44">
        <v>-0.8</v>
      </c>
      <c r="I14" s="43">
        <v>-1</v>
      </c>
      <c r="J14" s="44">
        <v>-1.1000000000000001</v>
      </c>
      <c r="K14" s="43">
        <v>0.9</v>
      </c>
      <c r="L14" s="44">
        <v>0.5</v>
      </c>
      <c r="M14" s="43">
        <v>-2.9</v>
      </c>
      <c r="N14" s="44">
        <v>-3.7</v>
      </c>
      <c r="O14" s="43">
        <v>0.2</v>
      </c>
      <c r="P14" s="44">
        <v>0.2</v>
      </c>
      <c r="Q14" s="43">
        <v>-1.4</v>
      </c>
      <c r="R14" s="44">
        <v>-1.4</v>
      </c>
      <c r="S14" s="43">
        <v>-4.9000000000000004</v>
      </c>
      <c r="T14" s="44">
        <v>-4.7</v>
      </c>
      <c r="U14" s="43">
        <v>-19.5</v>
      </c>
      <c r="V14" s="44">
        <v>-19.2</v>
      </c>
      <c r="W14" s="43">
        <v>-3.1</v>
      </c>
      <c r="X14" s="44">
        <v>-3.1</v>
      </c>
      <c r="Y14" s="43">
        <v>0.3</v>
      </c>
      <c r="Z14" s="44">
        <v>0.3</v>
      </c>
      <c r="AA14" s="43">
        <v>-1.1000000000000001</v>
      </c>
      <c r="AB14" s="46">
        <v>-0.9</v>
      </c>
    </row>
    <row r="15" spans="1:28" ht="45.95" customHeight="1">
      <c r="A15" s="11"/>
      <c r="B15" s="42">
        <v>44440</v>
      </c>
      <c r="C15" s="43">
        <v>-1.1000000000000001</v>
      </c>
      <c r="D15" s="44">
        <v>-1</v>
      </c>
      <c r="E15" s="43">
        <v>-2.8</v>
      </c>
      <c r="F15" s="44">
        <v>-2.9</v>
      </c>
      <c r="G15" s="43">
        <v>-1.3</v>
      </c>
      <c r="H15" s="44">
        <v>-1.2</v>
      </c>
      <c r="I15" s="43">
        <v>-1.1000000000000001</v>
      </c>
      <c r="J15" s="44">
        <v>-1.1000000000000001</v>
      </c>
      <c r="K15" s="43">
        <v>-1</v>
      </c>
      <c r="L15" s="44">
        <v>-1.7</v>
      </c>
      <c r="M15" s="43">
        <v>-3.4</v>
      </c>
      <c r="N15" s="44">
        <v>-4.5999999999999996</v>
      </c>
      <c r="O15" s="43">
        <v>0</v>
      </c>
      <c r="P15" s="44">
        <v>0</v>
      </c>
      <c r="Q15" s="43">
        <v>0</v>
      </c>
      <c r="R15" s="44">
        <v>0.3</v>
      </c>
      <c r="S15" s="43">
        <v>-3.2</v>
      </c>
      <c r="T15" s="44">
        <v>-3</v>
      </c>
      <c r="U15" s="43">
        <v>-2</v>
      </c>
      <c r="V15" s="44">
        <v>-1.9</v>
      </c>
      <c r="W15" s="43">
        <v>-1</v>
      </c>
      <c r="X15" s="44">
        <v>-0.9</v>
      </c>
      <c r="Y15" s="43">
        <v>-1.7</v>
      </c>
      <c r="Z15" s="44">
        <v>-1.8</v>
      </c>
      <c r="AA15" s="43">
        <v>-1</v>
      </c>
      <c r="AB15" s="46">
        <v>-0.8</v>
      </c>
    </row>
    <row r="16" spans="1:28" ht="45.95" customHeight="1">
      <c r="A16" s="11"/>
      <c r="B16" s="42">
        <v>44470</v>
      </c>
      <c r="C16" s="43">
        <v>-0.1</v>
      </c>
      <c r="D16" s="44">
        <v>0.2</v>
      </c>
      <c r="E16" s="43">
        <v>-0.3</v>
      </c>
      <c r="F16" s="44">
        <v>-0.3</v>
      </c>
      <c r="G16" s="43">
        <v>-0.3</v>
      </c>
      <c r="H16" s="44">
        <v>0.3</v>
      </c>
      <c r="I16" s="43">
        <v>-0.6</v>
      </c>
      <c r="J16" s="44">
        <v>0.4</v>
      </c>
      <c r="K16" s="43">
        <v>0.6</v>
      </c>
      <c r="L16" s="44">
        <v>1.3</v>
      </c>
      <c r="M16" s="43">
        <v>-0.5</v>
      </c>
      <c r="N16" s="44">
        <v>-2.1</v>
      </c>
      <c r="O16" s="43">
        <v>-0.1</v>
      </c>
      <c r="P16" s="44">
        <v>-0.1</v>
      </c>
      <c r="Q16" s="43">
        <v>-1.1000000000000001</v>
      </c>
      <c r="R16" s="44">
        <v>-1</v>
      </c>
      <c r="S16" s="43">
        <v>5.6</v>
      </c>
      <c r="T16" s="44">
        <v>5.7</v>
      </c>
      <c r="U16" s="43">
        <v>1.4</v>
      </c>
      <c r="V16" s="44">
        <v>1.8</v>
      </c>
      <c r="W16" s="43">
        <v>-0.9</v>
      </c>
      <c r="X16" s="44">
        <v>-0.8</v>
      </c>
      <c r="Y16" s="43">
        <v>-0.5</v>
      </c>
      <c r="Z16" s="44">
        <v>-0.4</v>
      </c>
      <c r="AA16" s="43">
        <v>-0.9</v>
      </c>
      <c r="AB16" s="46">
        <v>-0.8</v>
      </c>
    </row>
    <row r="17" spans="1:28" ht="45.95" customHeight="1">
      <c r="A17" s="6"/>
      <c r="B17" s="47">
        <v>44501</v>
      </c>
      <c r="C17" s="48"/>
      <c r="D17" s="49">
        <v>0.6</v>
      </c>
      <c r="E17" s="48"/>
      <c r="F17" s="49">
        <v>-1.4</v>
      </c>
      <c r="G17" s="48"/>
      <c r="H17" s="49">
        <v>0.9</v>
      </c>
      <c r="I17" s="48"/>
      <c r="J17" s="49">
        <v>0.8</v>
      </c>
      <c r="K17" s="48"/>
      <c r="L17" s="49">
        <v>-1.9</v>
      </c>
      <c r="M17" s="48"/>
      <c r="N17" s="49">
        <v>-2.2999999999999998</v>
      </c>
      <c r="O17" s="48"/>
      <c r="P17" s="49">
        <v>1.2</v>
      </c>
      <c r="Q17" s="48"/>
      <c r="R17" s="49">
        <v>-1.4</v>
      </c>
      <c r="S17" s="48"/>
      <c r="T17" s="49">
        <v>-0.1</v>
      </c>
      <c r="U17" s="48"/>
      <c r="V17" s="49">
        <v>2.2000000000000002</v>
      </c>
      <c r="W17" s="48"/>
      <c r="X17" s="49">
        <v>0.5</v>
      </c>
      <c r="Y17" s="48"/>
      <c r="Z17" s="49">
        <v>0.7</v>
      </c>
      <c r="AA17" s="48"/>
      <c r="AB17" s="50">
        <v>0.8</v>
      </c>
    </row>
    <row r="18" spans="1:28">
      <c r="A18" s="10"/>
      <c r="B18" s="12" t="s">
        <v>80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>
      <c r="A19" s="10"/>
      <c r="B19" s="13" t="s">
        <v>81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50.1" customHeight="1">
      <c r="B20" s="125" t="s">
        <v>121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</row>
    <row r="21" spans="1:28" ht="95.1" customHeight="1">
      <c r="A21" s="10"/>
      <c r="B21" s="126" t="s">
        <v>2</v>
      </c>
      <c r="C21" s="123" t="s">
        <v>64</v>
      </c>
      <c r="D21" s="126"/>
      <c r="E21" s="123" t="s">
        <v>65</v>
      </c>
      <c r="F21" s="126"/>
      <c r="G21" s="123" t="s">
        <v>66</v>
      </c>
      <c r="H21" s="126"/>
      <c r="I21" s="123" t="s">
        <v>67</v>
      </c>
      <c r="J21" s="126"/>
      <c r="K21" s="123" t="s">
        <v>68</v>
      </c>
      <c r="L21" s="126"/>
      <c r="M21" s="123" t="s">
        <v>69</v>
      </c>
      <c r="N21" s="126"/>
      <c r="O21" s="123" t="s">
        <v>70</v>
      </c>
      <c r="P21" s="126"/>
      <c r="Q21" s="123" t="s">
        <v>71</v>
      </c>
      <c r="R21" s="126"/>
      <c r="S21" s="123" t="s">
        <v>72</v>
      </c>
      <c r="T21" s="126"/>
      <c r="U21" s="123" t="s">
        <v>73</v>
      </c>
      <c r="V21" s="126"/>
      <c r="W21" s="123" t="s">
        <v>4</v>
      </c>
      <c r="X21" s="126"/>
      <c r="Y21" s="123" t="s">
        <v>74</v>
      </c>
      <c r="Z21" s="126"/>
      <c r="AA21" s="123" t="s">
        <v>75</v>
      </c>
      <c r="AB21" s="124"/>
    </row>
    <row r="22" spans="1:28" ht="22.7" customHeight="1">
      <c r="A22" s="10"/>
      <c r="B22" s="127"/>
      <c r="C22" s="51" t="s">
        <v>114</v>
      </c>
      <c r="D22" s="52" t="s">
        <v>115</v>
      </c>
      <c r="E22" s="51" t="s">
        <v>114</v>
      </c>
      <c r="F22" s="53" t="s">
        <v>115</v>
      </c>
      <c r="G22" s="51" t="s">
        <v>114</v>
      </c>
      <c r="H22" s="53" t="s">
        <v>115</v>
      </c>
      <c r="I22" s="51" t="s">
        <v>114</v>
      </c>
      <c r="J22" s="53" t="s">
        <v>115</v>
      </c>
      <c r="K22" s="51" t="s">
        <v>114</v>
      </c>
      <c r="L22" s="53" t="s">
        <v>115</v>
      </c>
      <c r="M22" s="51" t="s">
        <v>114</v>
      </c>
      <c r="N22" s="53" t="s">
        <v>115</v>
      </c>
      <c r="O22" s="51" t="s">
        <v>114</v>
      </c>
      <c r="P22" s="53" t="s">
        <v>115</v>
      </c>
      <c r="Q22" s="51" t="s">
        <v>114</v>
      </c>
      <c r="R22" s="53" t="s">
        <v>115</v>
      </c>
      <c r="S22" s="51" t="s">
        <v>114</v>
      </c>
      <c r="T22" s="53" t="s">
        <v>115</v>
      </c>
      <c r="U22" s="51" t="s">
        <v>114</v>
      </c>
      <c r="V22" s="53" t="s">
        <v>115</v>
      </c>
      <c r="W22" s="51" t="s">
        <v>114</v>
      </c>
      <c r="X22" s="53" t="s">
        <v>115</v>
      </c>
      <c r="Y22" s="51" t="s">
        <v>114</v>
      </c>
      <c r="Z22" s="53" t="s">
        <v>115</v>
      </c>
      <c r="AA22" s="51" t="s">
        <v>114</v>
      </c>
      <c r="AB22" s="54" t="s">
        <v>115</v>
      </c>
    </row>
    <row r="23" spans="1:28" ht="45.95" customHeight="1">
      <c r="A23" s="11"/>
      <c r="B23" s="42">
        <v>44105</v>
      </c>
      <c r="C23" s="43">
        <v>2</v>
      </c>
      <c r="D23" s="44">
        <v>2</v>
      </c>
      <c r="E23" s="43">
        <v>1.8</v>
      </c>
      <c r="F23" s="44">
        <v>1.9</v>
      </c>
      <c r="G23" s="43">
        <v>3</v>
      </c>
      <c r="H23" s="44">
        <v>2.9</v>
      </c>
      <c r="I23" s="43">
        <v>3.1</v>
      </c>
      <c r="J23" s="44">
        <v>3</v>
      </c>
      <c r="K23" s="43">
        <v>2.4</v>
      </c>
      <c r="L23" s="44">
        <v>2.4</v>
      </c>
      <c r="M23" s="43">
        <v>-1.3</v>
      </c>
      <c r="N23" s="44">
        <v>-1.1000000000000001</v>
      </c>
      <c r="O23" s="43">
        <v>2.2999999999999998</v>
      </c>
      <c r="P23" s="44">
        <v>2.2999999999999998</v>
      </c>
      <c r="Q23" s="43">
        <v>3.1</v>
      </c>
      <c r="R23" s="44">
        <v>3.2</v>
      </c>
      <c r="S23" s="43">
        <v>0.3</v>
      </c>
      <c r="T23" s="44">
        <v>0.4</v>
      </c>
      <c r="U23" s="43">
        <v>2.2000000000000002</v>
      </c>
      <c r="V23" s="44">
        <v>2.4</v>
      </c>
      <c r="W23" s="43">
        <v>2.9</v>
      </c>
      <c r="X23" s="44">
        <v>2.8</v>
      </c>
      <c r="Y23" s="43">
        <v>6</v>
      </c>
      <c r="Z23" s="44">
        <v>6.1</v>
      </c>
      <c r="AA23" s="43">
        <v>0.1</v>
      </c>
      <c r="AB23" s="45">
        <v>1.4</v>
      </c>
    </row>
    <row r="24" spans="1:28" ht="45.95" customHeight="1">
      <c r="A24" s="11"/>
      <c r="B24" s="42">
        <v>44136</v>
      </c>
      <c r="C24" s="43">
        <v>1.4</v>
      </c>
      <c r="D24" s="44">
        <v>1</v>
      </c>
      <c r="E24" s="43">
        <v>2.4</v>
      </c>
      <c r="F24" s="44">
        <v>1.5</v>
      </c>
      <c r="G24" s="43">
        <v>-1</v>
      </c>
      <c r="H24" s="44">
        <v>-1.1000000000000001</v>
      </c>
      <c r="I24" s="43">
        <v>-1.2</v>
      </c>
      <c r="J24" s="44">
        <v>-1.1000000000000001</v>
      </c>
      <c r="K24" s="43">
        <v>3.4</v>
      </c>
      <c r="L24" s="44">
        <v>3.7</v>
      </c>
      <c r="M24" s="43">
        <v>-0.3</v>
      </c>
      <c r="N24" s="44">
        <v>0.1</v>
      </c>
      <c r="O24" s="43">
        <v>3.1</v>
      </c>
      <c r="P24" s="44">
        <v>2.1</v>
      </c>
      <c r="Q24" s="43">
        <v>31.1</v>
      </c>
      <c r="R24" s="44">
        <v>10.5</v>
      </c>
      <c r="S24" s="43">
        <v>2</v>
      </c>
      <c r="T24" s="44">
        <v>0.8</v>
      </c>
      <c r="U24" s="43">
        <v>2.4</v>
      </c>
      <c r="V24" s="44">
        <v>-1.4</v>
      </c>
      <c r="W24" s="43">
        <v>1.8</v>
      </c>
      <c r="X24" s="44">
        <v>1.7</v>
      </c>
      <c r="Y24" s="43">
        <v>5.3</v>
      </c>
      <c r="Z24" s="44">
        <v>4.9000000000000004</v>
      </c>
      <c r="AA24" s="43">
        <v>0.7</v>
      </c>
      <c r="AB24" s="46">
        <v>0</v>
      </c>
    </row>
    <row r="25" spans="1:28" ht="45.95" customHeight="1">
      <c r="A25" s="11"/>
      <c r="B25" s="42">
        <v>44166</v>
      </c>
      <c r="C25" s="43">
        <v>-4.8</v>
      </c>
      <c r="D25" s="44">
        <v>-4.5999999999999996</v>
      </c>
      <c r="E25" s="43">
        <v>-0.2</v>
      </c>
      <c r="F25" s="44">
        <v>-0.2</v>
      </c>
      <c r="G25" s="43">
        <v>0.2</v>
      </c>
      <c r="H25" s="44">
        <v>0.3</v>
      </c>
      <c r="I25" s="43">
        <v>0.6</v>
      </c>
      <c r="J25" s="44">
        <v>0.6</v>
      </c>
      <c r="K25" s="43">
        <v>-5.2</v>
      </c>
      <c r="L25" s="44">
        <v>-5.3</v>
      </c>
      <c r="M25" s="43">
        <v>-3.6</v>
      </c>
      <c r="N25" s="44">
        <v>-3.7</v>
      </c>
      <c r="O25" s="43">
        <v>-1.5</v>
      </c>
      <c r="P25" s="44">
        <v>-0.6</v>
      </c>
      <c r="Q25" s="43">
        <v>-21.1</v>
      </c>
      <c r="R25" s="44">
        <v>-4.3</v>
      </c>
      <c r="S25" s="43">
        <v>-5</v>
      </c>
      <c r="T25" s="44">
        <v>-4.2</v>
      </c>
      <c r="U25" s="43">
        <v>-12.2</v>
      </c>
      <c r="V25" s="44">
        <v>-9.1999999999999993</v>
      </c>
      <c r="W25" s="43">
        <v>-1.9</v>
      </c>
      <c r="X25" s="44">
        <v>-1.7</v>
      </c>
      <c r="Y25" s="43">
        <v>-1.9</v>
      </c>
      <c r="Z25" s="44">
        <v>-1.5</v>
      </c>
      <c r="AA25" s="43">
        <v>0.5</v>
      </c>
      <c r="AB25" s="46">
        <v>-0.6</v>
      </c>
    </row>
    <row r="26" spans="1:28" ht="45.95" customHeight="1">
      <c r="A26" s="11"/>
      <c r="B26" s="42">
        <v>44197</v>
      </c>
      <c r="C26" s="43">
        <v>1.1000000000000001</v>
      </c>
      <c r="D26" s="44">
        <v>1.1000000000000001</v>
      </c>
      <c r="E26" s="43">
        <v>2.2999999999999998</v>
      </c>
      <c r="F26" s="44">
        <v>2.6</v>
      </c>
      <c r="G26" s="43">
        <v>-1.3</v>
      </c>
      <c r="H26" s="44">
        <v>-1.3</v>
      </c>
      <c r="I26" s="43">
        <v>-1.9</v>
      </c>
      <c r="J26" s="44">
        <v>-1.9</v>
      </c>
      <c r="K26" s="43">
        <v>-13.3</v>
      </c>
      <c r="L26" s="44">
        <v>-13.3</v>
      </c>
      <c r="M26" s="43">
        <v>-8</v>
      </c>
      <c r="N26" s="44">
        <v>-8.3000000000000007</v>
      </c>
      <c r="O26" s="43">
        <v>2.5</v>
      </c>
      <c r="P26" s="44">
        <v>2.4</v>
      </c>
      <c r="Q26" s="43">
        <v>-20.9</v>
      </c>
      <c r="R26" s="44">
        <v>-27.1</v>
      </c>
      <c r="S26" s="43">
        <v>1.9</v>
      </c>
      <c r="T26" s="44">
        <v>2</v>
      </c>
      <c r="U26" s="43">
        <v>4.5</v>
      </c>
      <c r="V26" s="44">
        <v>5.9</v>
      </c>
      <c r="W26" s="43">
        <v>-0.1</v>
      </c>
      <c r="X26" s="44">
        <v>0</v>
      </c>
      <c r="Y26" s="43">
        <v>-3.8</v>
      </c>
      <c r="Z26" s="44">
        <v>-3.9</v>
      </c>
      <c r="AA26" s="43">
        <v>1.8</v>
      </c>
      <c r="AB26" s="46">
        <v>2.2999999999999998</v>
      </c>
    </row>
    <row r="27" spans="1:28" ht="45.95" customHeight="1">
      <c r="A27" s="11"/>
      <c r="B27" s="42">
        <v>44228</v>
      </c>
      <c r="C27" s="43">
        <v>1.9</v>
      </c>
      <c r="D27" s="44">
        <v>1.9</v>
      </c>
      <c r="E27" s="43">
        <v>6.3</v>
      </c>
      <c r="F27" s="44">
        <v>6</v>
      </c>
      <c r="G27" s="43">
        <v>1.8</v>
      </c>
      <c r="H27" s="44">
        <v>1.8</v>
      </c>
      <c r="I27" s="43">
        <v>2.1</v>
      </c>
      <c r="J27" s="44">
        <v>2.1</v>
      </c>
      <c r="K27" s="43">
        <v>7.8</v>
      </c>
      <c r="L27" s="44">
        <v>7.7</v>
      </c>
      <c r="M27" s="43">
        <v>9</v>
      </c>
      <c r="N27" s="44">
        <v>9.1999999999999993</v>
      </c>
      <c r="O27" s="43">
        <v>-0.2</v>
      </c>
      <c r="P27" s="44">
        <v>-0.2</v>
      </c>
      <c r="Q27" s="43">
        <v>10.5</v>
      </c>
      <c r="R27" s="44">
        <v>13.1</v>
      </c>
      <c r="S27" s="43">
        <v>-0.8</v>
      </c>
      <c r="T27" s="44">
        <v>-0.8</v>
      </c>
      <c r="U27" s="43">
        <v>0.1</v>
      </c>
      <c r="V27" s="44">
        <v>-1.1000000000000001</v>
      </c>
      <c r="W27" s="43">
        <v>3.9</v>
      </c>
      <c r="X27" s="44">
        <v>3.8</v>
      </c>
      <c r="Y27" s="43">
        <v>9.8000000000000007</v>
      </c>
      <c r="Z27" s="44">
        <v>9.8000000000000007</v>
      </c>
      <c r="AA27" s="43">
        <v>5.4</v>
      </c>
      <c r="AB27" s="46">
        <v>4</v>
      </c>
    </row>
    <row r="28" spans="1:28" ht="45.95" customHeight="1">
      <c r="A28" s="11"/>
      <c r="B28" s="42">
        <v>44256</v>
      </c>
      <c r="C28" s="43">
        <v>-0.1</v>
      </c>
      <c r="D28" s="44">
        <v>0</v>
      </c>
      <c r="E28" s="43">
        <v>3.6</v>
      </c>
      <c r="F28" s="44">
        <v>3.8</v>
      </c>
      <c r="G28" s="43">
        <v>3.1</v>
      </c>
      <c r="H28" s="44">
        <v>3.1</v>
      </c>
      <c r="I28" s="43">
        <v>3.1</v>
      </c>
      <c r="J28" s="44">
        <v>3.1</v>
      </c>
      <c r="K28" s="43">
        <v>-27.1</v>
      </c>
      <c r="L28" s="44">
        <v>-27</v>
      </c>
      <c r="M28" s="43">
        <v>-18.100000000000001</v>
      </c>
      <c r="N28" s="44">
        <v>-18.3</v>
      </c>
      <c r="O28" s="43">
        <v>-1.1000000000000001</v>
      </c>
      <c r="P28" s="44">
        <v>-1.2</v>
      </c>
      <c r="Q28" s="43">
        <v>-0.3</v>
      </c>
      <c r="R28" s="44">
        <v>-2.2999999999999998</v>
      </c>
      <c r="S28" s="43">
        <v>-10.4</v>
      </c>
      <c r="T28" s="44">
        <v>-10</v>
      </c>
      <c r="U28" s="43">
        <v>-13.4</v>
      </c>
      <c r="V28" s="44">
        <v>-13.2</v>
      </c>
      <c r="W28" s="43">
        <v>-3.8</v>
      </c>
      <c r="X28" s="44">
        <v>-3.8</v>
      </c>
      <c r="Y28" s="43">
        <v>-18.8</v>
      </c>
      <c r="Z28" s="44">
        <v>-18.7</v>
      </c>
      <c r="AA28" s="43">
        <v>-5.5</v>
      </c>
      <c r="AB28" s="46">
        <v>-9.1999999999999993</v>
      </c>
    </row>
    <row r="29" spans="1:28" ht="45.95" customHeight="1">
      <c r="A29" s="11"/>
      <c r="B29" s="42">
        <v>44287</v>
      </c>
      <c r="C29" s="43">
        <v>2.2999999999999998</v>
      </c>
      <c r="D29" s="44">
        <v>2.2000000000000002</v>
      </c>
      <c r="E29" s="43">
        <v>0.9</v>
      </c>
      <c r="F29" s="44">
        <v>1</v>
      </c>
      <c r="G29" s="43">
        <v>-1.5</v>
      </c>
      <c r="H29" s="44">
        <v>-1.5</v>
      </c>
      <c r="I29" s="43">
        <v>-1.8</v>
      </c>
      <c r="J29" s="44">
        <v>-1.8</v>
      </c>
      <c r="K29" s="43">
        <v>39.799999999999997</v>
      </c>
      <c r="L29" s="44">
        <v>39.4</v>
      </c>
      <c r="M29" s="43">
        <v>19.899999999999999</v>
      </c>
      <c r="N29" s="44">
        <v>19.899999999999999</v>
      </c>
      <c r="O29" s="43">
        <v>1.6</v>
      </c>
      <c r="P29" s="44">
        <v>1.8</v>
      </c>
      <c r="Q29" s="43">
        <v>4.5999999999999996</v>
      </c>
      <c r="R29" s="44">
        <v>9.5</v>
      </c>
      <c r="S29" s="43">
        <v>10.4</v>
      </c>
      <c r="T29" s="44">
        <v>9.9</v>
      </c>
      <c r="U29" s="43">
        <v>19.600000000000001</v>
      </c>
      <c r="V29" s="44">
        <v>19.399999999999999</v>
      </c>
      <c r="W29" s="43">
        <v>4.2</v>
      </c>
      <c r="X29" s="44">
        <v>4.0999999999999996</v>
      </c>
      <c r="Y29" s="43">
        <v>23.1</v>
      </c>
      <c r="Z29" s="44">
        <v>23</v>
      </c>
      <c r="AA29" s="43">
        <v>5.8</v>
      </c>
      <c r="AB29" s="46">
        <v>11.8</v>
      </c>
    </row>
    <row r="30" spans="1:28" ht="45.95" customHeight="1">
      <c r="A30" s="11"/>
      <c r="B30" s="42">
        <v>44317</v>
      </c>
      <c r="C30" s="43">
        <v>3.3</v>
      </c>
      <c r="D30" s="44">
        <v>3.4</v>
      </c>
      <c r="E30" s="43">
        <v>11.9</v>
      </c>
      <c r="F30" s="44">
        <v>11.9</v>
      </c>
      <c r="G30" s="43">
        <v>1.5</v>
      </c>
      <c r="H30" s="44">
        <v>1.5</v>
      </c>
      <c r="I30" s="43">
        <v>1.7</v>
      </c>
      <c r="J30" s="44">
        <v>1.7</v>
      </c>
      <c r="K30" s="43">
        <v>9</v>
      </c>
      <c r="L30" s="44">
        <v>9</v>
      </c>
      <c r="M30" s="43">
        <v>1.2</v>
      </c>
      <c r="N30" s="44">
        <v>1.1000000000000001</v>
      </c>
      <c r="O30" s="43">
        <v>0.1</v>
      </c>
      <c r="P30" s="44">
        <v>0.1</v>
      </c>
      <c r="Q30" s="43">
        <v>2.2000000000000002</v>
      </c>
      <c r="R30" s="44">
        <v>1.2</v>
      </c>
      <c r="S30" s="43">
        <v>1.7</v>
      </c>
      <c r="T30" s="44">
        <v>1.7</v>
      </c>
      <c r="U30" s="43">
        <v>7</v>
      </c>
      <c r="V30" s="44">
        <v>6.8</v>
      </c>
      <c r="W30" s="43">
        <v>4.5999999999999996</v>
      </c>
      <c r="X30" s="44">
        <v>4.5999999999999996</v>
      </c>
      <c r="Y30" s="43">
        <v>2.2000000000000002</v>
      </c>
      <c r="Z30" s="44">
        <v>2.2000000000000002</v>
      </c>
      <c r="AA30" s="43">
        <v>3.7</v>
      </c>
      <c r="AB30" s="46">
        <v>2.6</v>
      </c>
    </row>
    <row r="31" spans="1:28" ht="45.95" customHeight="1">
      <c r="A31" s="11"/>
      <c r="B31" s="42">
        <v>44348</v>
      </c>
      <c r="C31" s="43">
        <v>0</v>
      </c>
      <c r="D31" s="44">
        <v>-0.1</v>
      </c>
      <c r="E31" s="43">
        <v>1.3</v>
      </c>
      <c r="F31" s="44">
        <v>1.5</v>
      </c>
      <c r="G31" s="43">
        <v>0.9</v>
      </c>
      <c r="H31" s="44">
        <v>0.9</v>
      </c>
      <c r="I31" s="43">
        <v>1.2</v>
      </c>
      <c r="J31" s="44">
        <v>1.2</v>
      </c>
      <c r="K31" s="43">
        <v>-1</v>
      </c>
      <c r="L31" s="44">
        <v>-1</v>
      </c>
      <c r="M31" s="43">
        <v>0.9</v>
      </c>
      <c r="N31" s="44">
        <v>0.9</v>
      </c>
      <c r="O31" s="43">
        <v>0.5</v>
      </c>
      <c r="P31" s="44">
        <v>0.6</v>
      </c>
      <c r="Q31" s="43">
        <v>5.3</v>
      </c>
      <c r="R31" s="44">
        <v>3.8</v>
      </c>
      <c r="S31" s="43">
        <v>-2.6</v>
      </c>
      <c r="T31" s="44">
        <v>-2.8</v>
      </c>
      <c r="U31" s="43">
        <v>-3.5</v>
      </c>
      <c r="V31" s="44">
        <v>-3.3</v>
      </c>
      <c r="W31" s="43">
        <v>-1.3</v>
      </c>
      <c r="X31" s="44">
        <v>-1.3</v>
      </c>
      <c r="Y31" s="43">
        <v>-1.4</v>
      </c>
      <c r="Z31" s="44">
        <v>-1.5</v>
      </c>
      <c r="AA31" s="43">
        <v>1.2</v>
      </c>
      <c r="AB31" s="46">
        <v>-0.4</v>
      </c>
    </row>
    <row r="32" spans="1:28" ht="45.95" customHeight="1">
      <c r="A32" s="11"/>
      <c r="B32" s="42">
        <v>44378</v>
      </c>
      <c r="C32" s="43">
        <v>3.7</v>
      </c>
      <c r="D32" s="44">
        <v>3.9</v>
      </c>
      <c r="E32" s="43">
        <v>2.1</v>
      </c>
      <c r="F32" s="44">
        <v>1.9</v>
      </c>
      <c r="G32" s="43">
        <v>1.3</v>
      </c>
      <c r="H32" s="44">
        <v>1.4</v>
      </c>
      <c r="I32" s="43">
        <v>1.3</v>
      </c>
      <c r="J32" s="44">
        <v>1.4</v>
      </c>
      <c r="K32" s="43">
        <v>3.8</v>
      </c>
      <c r="L32" s="44">
        <v>3.8</v>
      </c>
      <c r="M32" s="43">
        <v>-2.1</v>
      </c>
      <c r="N32" s="44">
        <v>-2.2999999999999998</v>
      </c>
      <c r="O32" s="43">
        <v>0.5</v>
      </c>
      <c r="P32" s="44">
        <v>0.5</v>
      </c>
      <c r="Q32" s="43">
        <v>-4.0999999999999996</v>
      </c>
      <c r="R32" s="44">
        <v>-1.8</v>
      </c>
      <c r="S32" s="43">
        <v>-1.5</v>
      </c>
      <c r="T32" s="44">
        <v>-1.1000000000000001</v>
      </c>
      <c r="U32" s="43">
        <v>24.5</v>
      </c>
      <c r="V32" s="44">
        <v>24.1</v>
      </c>
      <c r="W32" s="43">
        <v>2.5</v>
      </c>
      <c r="X32" s="44">
        <v>2.7</v>
      </c>
      <c r="Y32" s="43">
        <v>3</v>
      </c>
      <c r="Z32" s="44">
        <v>3.1</v>
      </c>
      <c r="AA32" s="43">
        <v>-1.3</v>
      </c>
      <c r="AB32" s="46">
        <v>0.3</v>
      </c>
    </row>
    <row r="33" spans="1:28" ht="45.95" customHeight="1">
      <c r="A33" s="11"/>
      <c r="B33" s="42">
        <v>44409</v>
      </c>
      <c r="C33" s="43">
        <v>-2.2000000000000002</v>
      </c>
      <c r="D33" s="44">
        <v>-2.2000000000000002</v>
      </c>
      <c r="E33" s="43">
        <v>-0.7</v>
      </c>
      <c r="F33" s="44">
        <v>-0.3</v>
      </c>
      <c r="G33" s="43">
        <v>0.2</v>
      </c>
      <c r="H33" s="44">
        <v>0.2</v>
      </c>
      <c r="I33" s="43">
        <v>0.1</v>
      </c>
      <c r="J33" s="44">
        <v>0.1</v>
      </c>
      <c r="K33" s="43">
        <v>0.9</v>
      </c>
      <c r="L33" s="44">
        <v>0.9</v>
      </c>
      <c r="M33" s="43">
        <v>-3.7</v>
      </c>
      <c r="N33" s="44">
        <v>-3.6</v>
      </c>
      <c r="O33" s="43">
        <v>-0.2</v>
      </c>
      <c r="P33" s="44">
        <v>-0.2</v>
      </c>
      <c r="Q33" s="43">
        <v>0.5</v>
      </c>
      <c r="R33" s="44">
        <v>0.7</v>
      </c>
      <c r="S33" s="43">
        <v>-3.9</v>
      </c>
      <c r="T33" s="44">
        <v>-4</v>
      </c>
      <c r="U33" s="43">
        <v>-19.3</v>
      </c>
      <c r="V33" s="44">
        <v>-19.100000000000001</v>
      </c>
      <c r="W33" s="43">
        <v>-1.8</v>
      </c>
      <c r="X33" s="44">
        <v>-1.9</v>
      </c>
      <c r="Y33" s="43">
        <v>1.3</v>
      </c>
      <c r="Z33" s="44">
        <v>1.2</v>
      </c>
      <c r="AA33" s="43">
        <v>-1.1000000000000001</v>
      </c>
      <c r="AB33" s="46">
        <v>0.1</v>
      </c>
    </row>
    <row r="34" spans="1:28" ht="45.95" customHeight="1">
      <c r="A34" s="11"/>
      <c r="B34" s="42">
        <v>44440</v>
      </c>
      <c r="C34" s="43">
        <v>0</v>
      </c>
      <c r="D34" s="44">
        <v>0.1</v>
      </c>
      <c r="E34" s="43">
        <v>-0.1</v>
      </c>
      <c r="F34" s="44">
        <v>-0.1</v>
      </c>
      <c r="G34" s="43">
        <v>0.5</v>
      </c>
      <c r="H34" s="44">
        <v>0.5</v>
      </c>
      <c r="I34" s="43">
        <v>0.4</v>
      </c>
      <c r="J34" s="44">
        <v>0.5</v>
      </c>
      <c r="K34" s="43">
        <v>-1.3</v>
      </c>
      <c r="L34" s="44">
        <v>-1.3</v>
      </c>
      <c r="M34" s="43">
        <v>-3.2</v>
      </c>
      <c r="N34" s="44">
        <v>-3.3</v>
      </c>
      <c r="O34" s="43">
        <v>0.3</v>
      </c>
      <c r="P34" s="44">
        <v>0.3</v>
      </c>
      <c r="Q34" s="43">
        <v>0</v>
      </c>
      <c r="R34" s="44">
        <v>0.7</v>
      </c>
      <c r="S34" s="43">
        <v>-4.0999999999999996</v>
      </c>
      <c r="T34" s="44">
        <v>-4</v>
      </c>
      <c r="U34" s="43">
        <v>0.1</v>
      </c>
      <c r="V34" s="44">
        <v>0.7</v>
      </c>
      <c r="W34" s="43">
        <v>0.4</v>
      </c>
      <c r="X34" s="44">
        <v>0.4</v>
      </c>
      <c r="Y34" s="43">
        <v>-0.2</v>
      </c>
      <c r="Z34" s="44">
        <v>-0.1</v>
      </c>
      <c r="AA34" s="43">
        <v>-0.3</v>
      </c>
      <c r="AB34" s="46">
        <v>-0.2</v>
      </c>
    </row>
    <row r="35" spans="1:28" ht="45.95" customHeight="1">
      <c r="A35" s="11"/>
      <c r="B35" s="42">
        <v>44470</v>
      </c>
      <c r="C35" s="43">
        <v>0.7</v>
      </c>
      <c r="D35" s="44">
        <v>0.9</v>
      </c>
      <c r="E35" s="43">
        <v>1.7</v>
      </c>
      <c r="F35" s="44">
        <v>2.2000000000000002</v>
      </c>
      <c r="G35" s="43">
        <v>0.3</v>
      </c>
      <c r="H35" s="44">
        <v>0.7</v>
      </c>
      <c r="I35" s="43">
        <v>0.4</v>
      </c>
      <c r="J35" s="44">
        <v>0.8</v>
      </c>
      <c r="K35" s="43">
        <v>2.4</v>
      </c>
      <c r="L35" s="44">
        <v>2.2999999999999998</v>
      </c>
      <c r="M35" s="43">
        <v>-0.2</v>
      </c>
      <c r="N35" s="44">
        <v>-0.7</v>
      </c>
      <c r="O35" s="43">
        <v>0.6</v>
      </c>
      <c r="P35" s="44">
        <v>0.7</v>
      </c>
      <c r="Q35" s="43">
        <v>-0.9</v>
      </c>
      <c r="R35" s="44">
        <v>-0.7</v>
      </c>
      <c r="S35" s="43">
        <v>6</v>
      </c>
      <c r="T35" s="44">
        <v>6</v>
      </c>
      <c r="U35" s="43">
        <v>1.8</v>
      </c>
      <c r="V35" s="44">
        <v>1.9</v>
      </c>
      <c r="W35" s="43">
        <v>0.1</v>
      </c>
      <c r="X35" s="44">
        <v>0.3</v>
      </c>
      <c r="Y35" s="43">
        <v>-0.3</v>
      </c>
      <c r="Z35" s="44">
        <v>-0.3</v>
      </c>
      <c r="AA35" s="43">
        <v>-0.7</v>
      </c>
      <c r="AB35" s="46">
        <v>0.1</v>
      </c>
    </row>
    <row r="36" spans="1:28" ht="45.95" customHeight="1">
      <c r="A36" s="6"/>
      <c r="B36" s="47">
        <v>44501</v>
      </c>
      <c r="C36" s="48"/>
      <c r="D36" s="49">
        <v>1.3</v>
      </c>
      <c r="E36" s="48"/>
      <c r="F36" s="49">
        <v>5</v>
      </c>
      <c r="G36" s="48"/>
      <c r="H36" s="49">
        <v>0.5</v>
      </c>
      <c r="I36" s="48"/>
      <c r="J36" s="49">
        <v>0.3</v>
      </c>
      <c r="K36" s="48"/>
      <c r="L36" s="49">
        <v>-1.3</v>
      </c>
      <c r="M36" s="48"/>
      <c r="N36" s="49">
        <v>-1.2</v>
      </c>
      <c r="O36" s="48"/>
      <c r="P36" s="49">
        <v>1.8</v>
      </c>
      <c r="Q36" s="48"/>
      <c r="R36" s="49">
        <v>0.2</v>
      </c>
      <c r="S36" s="48"/>
      <c r="T36" s="49">
        <v>-0.8</v>
      </c>
      <c r="U36" s="48"/>
      <c r="V36" s="49">
        <v>2.7</v>
      </c>
      <c r="W36" s="48"/>
      <c r="X36" s="49">
        <v>0.8</v>
      </c>
      <c r="Y36" s="48"/>
      <c r="Z36" s="49">
        <v>2.2000000000000002</v>
      </c>
      <c r="AA36" s="48"/>
      <c r="AB36" s="50">
        <v>1.6</v>
      </c>
    </row>
    <row r="37" spans="1:28">
      <c r="B37" s="12" t="s">
        <v>80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>
      <c r="B38" s="13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24.75" customHeight="1"/>
    <row r="40" spans="1:28" ht="24.75" customHeight="1"/>
    <row r="41" spans="1:28" ht="68.25" customHeight="1"/>
    <row r="42" spans="1:28" ht="24.75" customHeight="1"/>
    <row r="43" spans="1:28" ht="24.7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</sheetData>
  <mergeCells count="30">
    <mergeCell ref="AA21:AB21"/>
    <mergeCell ref="M21:N21"/>
    <mergeCell ref="O21:P21"/>
    <mergeCell ref="Q21:R21"/>
    <mergeCell ref="S21:T21"/>
    <mergeCell ref="U21:V21"/>
    <mergeCell ref="W21:X21"/>
    <mergeCell ref="B21:B22"/>
    <mergeCell ref="C21:D21"/>
    <mergeCell ref="E21:F21"/>
    <mergeCell ref="G21:H21"/>
    <mergeCell ref="I21:J21"/>
    <mergeCell ref="K21:L21"/>
    <mergeCell ref="S2:T2"/>
    <mergeCell ref="U2:V2"/>
    <mergeCell ref="W2:X2"/>
    <mergeCell ref="Y2:Z2"/>
    <mergeCell ref="Y21:Z21"/>
    <mergeCell ref="AA2:AB2"/>
    <mergeCell ref="B20:AB20"/>
    <mergeCell ref="B1:AB1"/>
    <mergeCell ref="B2:B3"/>
    <mergeCell ref="C2:D2"/>
    <mergeCell ref="E2:F2"/>
    <mergeCell ref="G2:H2"/>
    <mergeCell ref="I2:J2"/>
    <mergeCell ref="K2:L2"/>
    <mergeCell ref="M2:N2"/>
    <mergeCell ref="O2:P2"/>
    <mergeCell ref="Q2:R2"/>
  </mergeCells>
  <printOptions horizontalCentered="1" verticalCentered="1"/>
  <pageMargins left="0" right="0" top="0" bottom="0" header="0.31496062992125984" footer="0.31496062992125984"/>
  <pageSetup paperSize="9" scale="54" orientation="landscape" horizontalDpi="4294967294" r:id="rId1"/>
  <rowBreaks count="1" manualBreakCount="1">
    <brk id="19" min="1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BL241"/>
  <sheetViews>
    <sheetView showGridLines="0" view="pageBreakPreview" topLeftCell="D1" zoomScale="60" zoomScaleNormal="100" workbookViewId="0">
      <selection activeCell="D4" sqref="D4:V4"/>
    </sheetView>
  </sheetViews>
  <sheetFormatPr defaultColWidth="8.28515625" defaultRowHeight="18.75"/>
  <cols>
    <col min="1" max="1" width="8.28515625" style="18"/>
    <col min="2" max="3" width="8.28515625" style="19"/>
    <col min="4" max="4" width="13.7109375" style="19" customWidth="1"/>
    <col min="5" max="16" width="9.7109375" style="20" customWidth="1"/>
    <col min="17" max="22" width="9.7109375" style="21" customWidth="1"/>
    <col min="23" max="24" width="11" style="22" bestFit="1" customWidth="1"/>
    <col min="25" max="16384" width="8.28515625" style="22"/>
  </cols>
  <sheetData>
    <row r="1" spans="4:64" ht="25.5" customHeight="1"/>
    <row r="2" spans="4:64" ht="25.5" customHeight="1"/>
    <row r="3" spans="4:64" ht="25.5" customHeight="1">
      <c r="D3" s="129" t="s">
        <v>29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4"/>
      <c r="BD3" s="24"/>
      <c r="BE3" s="24"/>
      <c r="BF3" s="24"/>
      <c r="BG3" s="24"/>
      <c r="BH3" s="24"/>
      <c r="BI3" s="24"/>
      <c r="BJ3" s="25"/>
      <c r="BK3" s="25"/>
      <c r="BL3" s="25"/>
    </row>
    <row r="4" spans="4:64" ht="25.5" customHeight="1">
      <c r="D4" s="128" t="s">
        <v>0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4"/>
      <c r="BD4" s="24"/>
      <c r="BE4" s="24"/>
      <c r="BF4" s="24"/>
      <c r="BG4" s="24"/>
      <c r="BH4" s="24"/>
      <c r="BI4" s="24"/>
      <c r="BJ4" s="25"/>
      <c r="BK4" s="25"/>
      <c r="BL4" s="25"/>
    </row>
    <row r="5" spans="4:64" ht="25.5" customHeight="1">
      <c r="D5" s="27"/>
      <c r="E5" s="28">
        <v>2001</v>
      </c>
      <c r="F5" s="28">
        <v>2002</v>
      </c>
      <c r="G5" s="28">
        <v>2003</v>
      </c>
      <c r="H5" s="28">
        <v>2004</v>
      </c>
      <c r="I5" s="28">
        <v>2005</v>
      </c>
      <c r="J5" s="28">
        <v>2006</v>
      </c>
      <c r="K5" s="28">
        <v>2007</v>
      </c>
      <c r="L5" s="28">
        <v>2008</v>
      </c>
      <c r="M5" s="28">
        <v>2009</v>
      </c>
      <c r="N5" s="28">
        <v>2010</v>
      </c>
      <c r="O5" s="28">
        <v>2011</v>
      </c>
      <c r="P5" s="28">
        <v>2012</v>
      </c>
      <c r="Q5" s="28">
        <v>2013</v>
      </c>
      <c r="R5" s="28">
        <v>2014</v>
      </c>
      <c r="S5" s="28">
        <v>2015</v>
      </c>
      <c r="T5" s="28">
        <v>2016</v>
      </c>
      <c r="U5" s="28">
        <v>2017</v>
      </c>
      <c r="V5" s="28">
        <v>2018</v>
      </c>
      <c r="W5" s="28">
        <v>2019</v>
      </c>
      <c r="X5" s="28">
        <v>2020</v>
      </c>
      <c r="Y5" s="28">
        <v>2021</v>
      </c>
    </row>
    <row r="6" spans="4:64" ht="25.5" customHeight="1">
      <c r="D6" s="29" t="s">
        <v>30</v>
      </c>
      <c r="E6" s="30">
        <v>1.8796992480525132</v>
      </c>
      <c r="F6" s="30">
        <v>-1.1070110700288849</v>
      </c>
      <c r="G6" s="30">
        <v>-4.4776119403950538</v>
      </c>
      <c r="H6" s="30">
        <v>6.0546874999673594</v>
      </c>
      <c r="I6" s="30">
        <v>6.2615101289503095</v>
      </c>
      <c r="J6" s="30">
        <v>6.5857885615733913</v>
      </c>
      <c r="K6" s="30">
        <v>8.4552845528443008</v>
      </c>
      <c r="L6" s="30">
        <v>11.694152923536683</v>
      </c>
      <c r="M6" s="30">
        <v>6.0402684563154452</v>
      </c>
      <c r="N6" s="30">
        <v>10.379746835458947</v>
      </c>
      <c r="O6" s="30">
        <v>8.256880733998484</v>
      </c>
      <c r="P6" s="30">
        <v>7.7330508474750204</v>
      </c>
      <c r="Q6" s="30">
        <v>5.9980334316509065</v>
      </c>
      <c r="R6" s="30">
        <v>6.4007421150344967</v>
      </c>
      <c r="S6" s="30">
        <v>0.52310374887127864</v>
      </c>
      <c r="T6" s="30">
        <v>-10.581092801373082</v>
      </c>
      <c r="U6" s="30">
        <v>-1.2154722214429037</v>
      </c>
      <c r="V6" s="30">
        <v>3.1586558412676213</v>
      </c>
      <c r="W6" s="30">
        <v>1.8835435154441305</v>
      </c>
      <c r="X6" s="30">
        <v>1.4198484686899882</v>
      </c>
      <c r="Y6" s="30">
        <v>-0.39949725522562263</v>
      </c>
    </row>
    <row r="7" spans="4:64" ht="25.5" customHeight="1">
      <c r="D7" s="29" t="s">
        <v>31</v>
      </c>
      <c r="E7" s="30">
        <v>-5.0185873605468672</v>
      </c>
      <c r="F7" s="30">
        <v>-1.5655577299758305</v>
      </c>
      <c r="G7" s="30">
        <v>-1.5904572564968467</v>
      </c>
      <c r="H7" s="30">
        <v>5.05050505056166</v>
      </c>
      <c r="I7" s="30">
        <v>2.1153846154871925</v>
      </c>
      <c r="J7" s="30">
        <v>6.2146892653965224</v>
      </c>
      <c r="K7" s="30">
        <v>9.0425531915395254</v>
      </c>
      <c r="L7" s="30">
        <v>12.845528455239318</v>
      </c>
      <c r="M7" s="30">
        <v>3.7463976945254496</v>
      </c>
      <c r="N7" s="30">
        <v>12.22222222217586</v>
      </c>
      <c r="O7" s="30">
        <v>8.5396039604126663</v>
      </c>
      <c r="P7" s="30">
        <v>10.604332953326058</v>
      </c>
      <c r="Q7" s="30">
        <v>-0.30927835055208908</v>
      </c>
      <c r="R7" s="30">
        <v>8.6866597724478911</v>
      </c>
      <c r="S7" s="30">
        <v>-3.3301617507071168</v>
      </c>
      <c r="T7" s="30">
        <v>-4.2322834645779128</v>
      </c>
      <c r="U7" s="30">
        <v>-3.6957696927731876</v>
      </c>
      <c r="V7" s="30">
        <v>1.5114611158222768</v>
      </c>
      <c r="W7" s="30">
        <v>3.9828364565657637</v>
      </c>
      <c r="X7" s="30">
        <v>4.673119285917493</v>
      </c>
      <c r="Y7" s="30">
        <v>-3.8876772765414569</v>
      </c>
    </row>
    <row r="8" spans="4:64" ht="25.5" customHeight="1">
      <c r="D8" s="29" t="s">
        <v>32</v>
      </c>
      <c r="E8" s="30">
        <v>2.4955436721751267</v>
      </c>
      <c r="F8" s="30">
        <v>0.34782608686352301</v>
      </c>
      <c r="G8" s="30">
        <v>-11.438474869974623</v>
      </c>
      <c r="H8" s="30">
        <v>10.958904109604539</v>
      </c>
      <c r="I8" s="30">
        <v>7.7601410934406312</v>
      </c>
      <c r="J8" s="30">
        <v>2.9459901800036326</v>
      </c>
      <c r="K8" s="30">
        <v>11.605723370460797</v>
      </c>
      <c r="L8" s="30">
        <v>11.111111111111093</v>
      </c>
      <c r="M8" s="30">
        <v>1.2820512820056917</v>
      </c>
      <c r="N8" s="30">
        <v>15.696202531708913</v>
      </c>
      <c r="O8" s="30">
        <v>3.9387308533523679</v>
      </c>
      <c r="P8" s="30">
        <v>12.52631578954273</v>
      </c>
      <c r="Q8" s="30">
        <v>4.4901777361922246</v>
      </c>
      <c r="R8" s="30">
        <v>-1.0743061772841345</v>
      </c>
      <c r="S8" s="30">
        <v>0.27149321270185656</v>
      </c>
      <c r="T8" s="30">
        <v>-5.6859205776636497</v>
      </c>
      <c r="U8" s="30">
        <v>-3.2185144832791224</v>
      </c>
      <c r="V8" s="30">
        <v>8.0394970669187558</v>
      </c>
      <c r="W8" s="30">
        <v>-4.440411967951075</v>
      </c>
      <c r="X8" s="30">
        <v>-1.1446137947475177</v>
      </c>
      <c r="Y8" s="30">
        <v>2.2299328662609863</v>
      </c>
    </row>
    <row r="9" spans="4:64" ht="25.5" customHeight="1">
      <c r="D9" s="29" t="s">
        <v>33</v>
      </c>
      <c r="E9" s="30">
        <v>-1.960784313616426</v>
      </c>
      <c r="F9" s="30">
        <v>-2.0000000000966467</v>
      </c>
      <c r="G9" s="30">
        <v>-3.7105751390176911</v>
      </c>
      <c r="H9" s="30">
        <v>10.211946050039721</v>
      </c>
      <c r="I9" s="30">
        <v>3.3216783216005963</v>
      </c>
      <c r="J9" s="30">
        <v>7.4450084604079647</v>
      </c>
      <c r="K9" s="30">
        <v>7.7165354330083646</v>
      </c>
      <c r="L9" s="30">
        <v>8.6257309940458207</v>
      </c>
      <c r="M9" s="30">
        <v>7.1332436071234406</v>
      </c>
      <c r="N9" s="30">
        <v>9.1708542712298335</v>
      </c>
      <c r="O9" s="30">
        <v>10.241657077168821</v>
      </c>
      <c r="P9" s="30">
        <v>5.9498956158483773</v>
      </c>
      <c r="Q9" s="30">
        <v>1.6748768472998332</v>
      </c>
      <c r="R9" s="30">
        <v>6.6860465116376666</v>
      </c>
      <c r="S9" s="30">
        <v>-3.2697547683603334</v>
      </c>
      <c r="T9" s="30">
        <v>-6.8544600939116851</v>
      </c>
      <c r="U9" s="30">
        <v>1.7071331152101799</v>
      </c>
      <c r="V9" s="30">
        <v>0.72768678210135551</v>
      </c>
      <c r="W9" s="30">
        <v>1.7827442620311551</v>
      </c>
      <c r="X9" s="30">
        <v>-17.139807371658613</v>
      </c>
      <c r="Y9" s="30">
        <v>23.725462706396328</v>
      </c>
    </row>
    <row r="10" spans="4:64" ht="25.5" customHeight="1">
      <c r="D10" s="29" t="s">
        <v>34</v>
      </c>
      <c r="E10" s="30">
        <v>-2.226027397259267</v>
      </c>
      <c r="F10" s="30">
        <v>1.225919439454537</v>
      </c>
      <c r="G10" s="30">
        <v>-6.2283737023653973</v>
      </c>
      <c r="H10" s="30">
        <v>10.701107010989851</v>
      </c>
      <c r="I10" s="30">
        <v>2.6666666667283012</v>
      </c>
      <c r="J10" s="30">
        <v>7.4675324676068078</v>
      </c>
      <c r="K10" s="30">
        <v>10.574018126857077</v>
      </c>
      <c r="L10" s="30">
        <v>11.06557377053905</v>
      </c>
      <c r="M10" s="30">
        <v>2.8290282902376118</v>
      </c>
      <c r="N10" s="30">
        <v>10.287081339733085</v>
      </c>
      <c r="O10" s="30">
        <v>6.290672451143009</v>
      </c>
      <c r="P10" s="30">
        <v>8.1632653061874514</v>
      </c>
      <c r="Q10" s="30">
        <v>4.4339622640568122</v>
      </c>
      <c r="R10" s="30">
        <v>4.6070460704870086</v>
      </c>
      <c r="S10" s="30">
        <v>-4.4905008635588883</v>
      </c>
      <c r="T10" s="30">
        <v>-8.9511754068898437</v>
      </c>
      <c r="U10" s="30">
        <v>2.6006031446503375</v>
      </c>
      <c r="V10" s="30">
        <v>2.7350787539317967</v>
      </c>
      <c r="W10" s="30">
        <v>0.990960216111203</v>
      </c>
      <c r="X10" s="30">
        <v>-7.3822341385095243</v>
      </c>
      <c r="Y10" s="30">
        <v>15.94030933285342</v>
      </c>
    </row>
    <row r="11" spans="4:64" ht="25.5" customHeight="1">
      <c r="D11" s="29" t="s">
        <v>35</v>
      </c>
      <c r="E11" s="30">
        <v>-1.2589928056282673</v>
      </c>
      <c r="F11" s="30">
        <v>-1.8214936249168701</v>
      </c>
      <c r="G11" s="30">
        <v>-5.7513914656489362</v>
      </c>
      <c r="H11" s="30">
        <v>12.992125984206272</v>
      </c>
      <c r="I11" s="30">
        <v>5.2264808362572746</v>
      </c>
      <c r="J11" s="30">
        <v>3.9735099338660929</v>
      </c>
      <c r="K11" s="30">
        <v>11.464968152935405</v>
      </c>
      <c r="L11" s="30">
        <v>8.1428571428255214</v>
      </c>
      <c r="M11" s="30">
        <v>5.6803170409602366</v>
      </c>
      <c r="N11" s="30">
        <v>11.374999999993651</v>
      </c>
      <c r="O11" s="30">
        <v>7.0707070706337083</v>
      </c>
      <c r="P11" s="30">
        <v>9.3291404612735782</v>
      </c>
      <c r="Q11" s="30">
        <v>1.629913710458597</v>
      </c>
      <c r="R11" s="30">
        <v>0.94339622638115461</v>
      </c>
      <c r="S11" s="30">
        <v>-2.7102803738647929</v>
      </c>
      <c r="T11" s="30">
        <v>-4.803073967280536</v>
      </c>
      <c r="U11" s="30">
        <v>2.8840436862398677</v>
      </c>
      <c r="V11" s="30">
        <v>1.5888203826214031</v>
      </c>
      <c r="W11" s="30">
        <v>0.12289503903777366</v>
      </c>
      <c r="X11" s="30">
        <v>0.48731942998843092</v>
      </c>
      <c r="Y11" s="30">
        <v>6.3416154913219058</v>
      </c>
    </row>
    <row r="12" spans="4:64" ht="25.5" customHeight="1">
      <c r="D12" s="29" t="s">
        <v>36</v>
      </c>
      <c r="E12" s="30">
        <v>-4.1666666667586227</v>
      </c>
      <c r="F12" s="30">
        <v>1.811594203044975</v>
      </c>
      <c r="G12" s="30">
        <v>-4.4483985765570999</v>
      </c>
      <c r="H12" s="30">
        <v>12.10428305400173</v>
      </c>
      <c r="I12" s="30">
        <v>4.4850498338420808</v>
      </c>
      <c r="J12" s="30">
        <v>2.2257551668898534</v>
      </c>
      <c r="K12" s="30">
        <v>9.3312597200963197</v>
      </c>
      <c r="L12" s="30">
        <v>11.237553342782824</v>
      </c>
      <c r="M12" s="30">
        <v>6.0102301790549761</v>
      </c>
      <c r="N12" s="30">
        <v>11.097708081999125</v>
      </c>
      <c r="O12" s="30">
        <v>7.0575461454987831</v>
      </c>
      <c r="P12" s="30">
        <v>7.2008113591030654</v>
      </c>
      <c r="Q12" s="30">
        <v>6.0548722800625621</v>
      </c>
      <c r="R12" s="30">
        <v>-0.89206066019599239</v>
      </c>
      <c r="S12" s="30">
        <v>-3.8703870387134076</v>
      </c>
      <c r="T12" s="30">
        <v>-5.6179775280011279</v>
      </c>
      <c r="U12" s="30">
        <v>3.0819332501273999</v>
      </c>
      <c r="V12" s="30">
        <v>-0.96261311883302225</v>
      </c>
      <c r="W12" s="30">
        <v>4.261305139745919</v>
      </c>
      <c r="X12" s="30">
        <v>5.4932887695214205</v>
      </c>
      <c r="Y12" s="30">
        <v>5.7478752813603595</v>
      </c>
    </row>
    <row r="13" spans="4:64" ht="25.5" customHeight="1">
      <c r="D13" s="29" t="s">
        <v>37</v>
      </c>
      <c r="E13" s="30">
        <v>-1.2195121949991727</v>
      </c>
      <c r="F13" s="30">
        <v>2.2927689594348877</v>
      </c>
      <c r="G13" s="30">
        <v>-5.6896551724886946</v>
      </c>
      <c r="H13" s="30">
        <v>6.7641681902288031</v>
      </c>
      <c r="I13" s="30">
        <v>6.8493150684443505</v>
      </c>
      <c r="J13" s="30">
        <v>6.4102564102136439</v>
      </c>
      <c r="K13" s="30">
        <v>10.240963855479368</v>
      </c>
      <c r="L13" s="30">
        <v>9.836065573672137</v>
      </c>
      <c r="M13" s="30">
        <v>4.7263681592408346</v>
      </c>
      <c r="N13" s="30">
        <v>10.570071258975178</v>
      </c>
      <c r="O13" s="30">
        <v>6.3372717507279797</v>
      </c>
      <c r="P13" s="30">
        <v>10.000000000023345</v>
      </c>
      <c r="Q13" s="30">
        <v>6.1524334252198498</v>
      </c>
      <c r="R13" s="30">
        <v>-0.95155709347153339</v>
      </c>
      <c r="S13" s="30">
        <v>-6.8995633187556082</v>
      </c>
      <c r="T13" s="30">
        <v>-5.5347091932874681</v>
      </c>
      <c r="U13" s="30">
        <v>3.5650137627057488</v>
      </c>
      <c r="V13" s="30">
        <v>4.0743038625788097</v>
      </c>
      <c r="W13" s="30">
        <v>1.3819940226708738</v>
      </c>
      <c r="X13" s="30">
        <v>6.1703908819690012</v>
      </c>
      <c r="Y13" s="30">
        <v>-4.0616690755595712</v>
      </c>
    </row>
    <row r="14" spans="4:64" ht="25.5" customHeight="1">
      <c r="D14" s="29" t="s">
        <v>38</v>
      </c>
      <c r="E14" s="30">
        <v>-2.8571428570013047</v>
      </c>
      <c r="F14" s="30">
        <v>-1.4705882353253763</v>
      </c>
      <c r="G14" s="30">
        <v>-2.7985074628008144</v>
      </c>
      <c r="H14" s="30">
        <v>9.2130518234041503</v>
      </c>
      <c r="I14" s="30">
        <v>5.448154657265647</v>
      </c>
      <c r="J14" s="30">
        <v>10.000000000038533</v>
      </c>
      <c r="K14" s="30">
        <v>8.1818181819168991</v>
      </c>
      <c r="L14" s="30">
        <v>9.3837535013223459</v>
      </c>
      <c r="M14" s="30">
        <v>5.1216389244234106</v>
      </c>
      <c r="N14" s="30">
        <v>11.93666260663926</v>
      </c>
      <c r="O14" s="30">
        <v>5.1142546246118137</v>
      </c>
      <c r="P14" s="30">
        <v>8.5921325051567585</v>
      </c>
      <c r="Q14" s="30">
        <v>4.1944709246735989</v>
      </c>
      <c r="R14" s="30">
        <v>0.54894785001946556</v>
      </c>
      <c r="S14" s="30">
        <v>-6.2784349408608664</v>
      </c>
      <c r="T14" s="30">
        <v>-5.728155339846996</v>
      </c>
      <c r="U14" s="30">
        <v>6.2384433699435915</v>
      </c>
      <c r="V14" s="30">
        <v>0.16935327347549212</v>
      </c>
      <c r="W14" s="30">
        <v>2.2166506126869212</v>
      </c>
      <c r="X14" s="30">
        <v>7.2835878793375386</v>
      </c>
      <c r="Y14" s="30">
        <v>-5.1762038757541928</v>
      </c>
    </row>
    <row r="15" spans="4:64" ht="25.5" customHeight="1">
      <c r="D15" s="29" t="s">
        <v>39</v>
      </c>
      <c r="E15" s="30">
        <v>1.225919439454537</v>
      </c>
      <c r="F15" s="30">
        <v>0.5190311419304372</v>
      </c>
      <c r="G15" s="30">
        <v>-2.9259896729933788</v>
      </c>
      <c r="H15" s="30">
        <v>8.3333333333674986</v>
      </c>
      <c r="I15" s="30">
        <v>3.7643207855391658</v>
      </c>
      <c r="J15" s="30">
        <v>6.9400630914584927</v>
      </c>
      <c r="K15" s="30">
        <v>9.5870206489750984</v>
      </c>
      <c r="L15" s="30">
        <v>9.9596231493895395</v>
      </c>
      <c r="M15" s="30">
        <v>8.567931456674561</v>
      </c>
      <c r="N15" s="30">
        <v>8.6809470122976684</v>
      </c>
      <c r="O15" s="30">
        <v>4.2531120332619299</v>
      </c>
      <c r="P15" s="30">
        <v>9.1542288556940576</v>
      </c>
      <c r="Q15" s="30">
        <v>5.3783044667688351</v>
      </c>
      <c r="R15" s="30">
        <v>2.1626297577080678</v>
      </c>
      <c r="S15" s="30">
        <v>-5.673158340347328</v>
      </c>
      <c r="T15" s="30">
        <v>-8.0789946140281685</v>
      </c>
      <c r="U15" s="30">
        <v>2.5856895432397442</v>
      </c>
      <c r="V15" s="30">
        <v>1.9530674006405402</v>
      </c>
      <c r="W15" s="30">
        <v>4.252221549560331</v>
      </c>
      <c r="X15" s="30">
        <v>8.3567501331370373</v>
      </c>
      <c r="Y15" s="30">
        <v>-6.8329288872722387</v>
      </c>
    </row>
    <row r="16" spans="4:64" ht="25.5" customHeight="1">
      <c r="D16" s="29" t="s">
        <v>40</v>
      </c>
      <c r="E16" s="30">
        <v>-2.4096385541713117</v>
      </c>
      <c r="F16" s="30">
        <v>0</v>
      </c>
      <c r="G16" s="30">
        <v>-0.17636684298641958</v>
      </c>
      <c r="H16" s="30">
        <v>6.1837455830183075</v>
      </c>
      <c r="I16" s="30">
        <v>4.9916805324577762</v>
      </c>
      <c r="J16" s="30">
        <v>9.0332805070969968</v>
      </c>
      <c r="K16" s="30">
        <v>10.319767441791816</v>
      </c>
      <c r="L16" s="30">
        <v>5.1383399209498304</v>
      </c>
      <c r="M16" s="30">
        <v>8.5213032581918249</v>
      </c>
      <c r="N16" s="30">
        <v>9.9307159353533727</v>
      </c>
      <c r="O16" s="30">
        <v>6.7226890755343716</v>
      </c>
      <c r="P16" s="30">
        <v>8.3661417323315881</v>
      </c>
      <c r="Q16" s="30">
        <v>7.0844686648507071</v>
      </c>
      <c r="R16" s="30">
        <v>1.4418999151900147</v>
      </c>
      <c r="S16" s="30">
        <v>-7.775919732493497</v>
      </c>
      <c r="T16" s="30">
        <v>-3.8077969174273418</v>
      </c>
      <c r="U16" s="30">
        <v>5.9978173420793368</v>
      </c>
      <c r="V16" s="30">
        <v>4.5169743497886161</v>
      </c>
      <c r="W16" s="30">
        <v>3.1083979668644401</v>
      </c>
      <c r="X16" s="30">
        <v>3.5575044091158192</v>
      </c>
      <c r="Y16" s="30">
        <v>-4.1848671113169811</v>
      </c>
    </row>
    <row r="17" spans="4:25" ht="25.5" customHeight="1">
      <c r="D17" s="29" t="s">
        <v>41</v>
      </c>
      <c r="E17" s="30">
        <v>-2.7465667914988945</v>
      </c>
      <c r="F17" s="30">
        <v>-5.1347881900995374</v>
      </c>
      <c r="G17" s="30">
        <v>3.2476319351222749</v>
      </c>
      <c r="H17" s="30">
        <v>11.40235910877081</v>
      </c>
      <c r="I17" s="30">
        <v>4.9411764706311034</v>
      </c>
      <c r="J17" s="30">
        <v>5.7174887892664339</v>
      </c>
      <c r="K17" s="30">
        <v>9.4379639447863752</v>
      </c>
      <c r="L17" s="30">
        <v>3.7790697674425111</v>
      </c>
      <c r="M17" s="30">
        <v>9.2436974790097501</v>
      </c>
      <c r="N17" s="30">
        <v>10.256410256440663</v>
      </c>
      <c r="O17" s="30">
        <v>6.6666666665890162</v>
      </c>
      <c r="P17" s="30">
        <v>5.0872093023989651</v>
      </c>
      <c r="Q17" s="30">
        <v>3.8727524204754449</v>
      </c>
      <c r="R17" s="30">
        <v>0.26631158448280345</v>
      </c>
      <c r="S17" s="30">
        <v>-7.2377158034440221</v>
      </c>
      <c r="T17" s="30">
        <v>-4.8675733714546476</v>
      </c>
      <c r="U17" s="30">
        <v>3.9618304977956376</v>
      </c>
      <c r="V17" s="30">
        <v>0.67501353970360611</v>
      </c>
      <c r="W17" s="30">
        <v>2.6154480867437435</v>
      </c>
      <c r="X17" s="30">
        <v>1.268082868142506</v>
      </c>
      <c r="Y17" s="30" t="s">
        <v>84</v>
      </c>
    </row>
    <row r="18" spans="4:25" ht="37.5">
      <c r="D18" s="35" t="s">
        <v>76</v>
      </c>
      <c r="E18" s="36">
        <v>-1.572551822691437</v>
      </c>
      <c r="F18" s="36">
        <v>-0.69716775602342018</v>
      </c>
      <c r="G18" s="36">
        <v>-3.6858271171545276</v>
      </c>
      <c r="H18" s="36">
        <v>9.233105542896114</v>
      </c>
      <c r="I18" s="36">
        <v>4.8241345752809917</v>
      </c>
      <c r="J18" s="36">
        <v>6.2201591512063725</v>
      </c>
      <c r="K18" s="36">
        <v>9.6641278561677026</v>
      </c>
      <c r="L18" s="36">
        <v>9.1312763292449297</v>
      </c>
      <c r="M18" s="36">
        <v>5.8633281168663842</v>
      </c>
      <c r="N18" s="36">
        <v>10.89977333201746</v>
      </c>
      <c r="O18" s="36">
        <v>6.6560028436677188</v>
      </c>
      <c r="P18" s="36">
        <v>8.423596067359874</v>
      </c>
      <c r="Q18" s="36">
        <v>4.2649658034262572</v>
      </c>
      <c r="R18" s="36">
        <v>2.2258254716750026</v>
      </c>
      <c r="S18" s="36">
        <v>-4.3475126171586993</v>
      </c>
      <c r="T18" s="36">
        <v>-6.24104921986034</v>
      </c>
      <c r="U18" s="36">
        <v>2.0892898476404742</v>
      </c>
      <c r="V18" s="36">
        <v>2.3176799525784331</v>
      </c>
      <c r="W18" s="36">
        <v>1.8415716068719723</v>
      </c>
      <c r="X18" s="36">
        <v>1.1818181224892976</v>
      </c>
      <c r="Y18" s="36" t="s">
        <v>84</v>
      </c>
    </row>
    <row r="19" spans="4:25" ht="25.5" customHeight="1"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  <c r="R19" s="34"/>
      <c r="S19" s="34"/>
      <c r="T19" s="34"/>
      <c r="U19" s="34"/>
    </row>
    <row r="20" spans="4:25" ht="25.5" customHeight="1">
      <c r="D20" s="130" t="s">
        <v>42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</row>
    <row r="21" spans="4:25" ht="25.5" customHeight="1">
      <c r="D21" s="128" t="s">
        <v>0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</row>
    <row r="22" spans="4:25" ht="25.5" customHeight="1">
      <c r="D22" s="27"/>
      <c r="E22" s="28">
        <v>2001</v>
      </c>
      <c r="F22" s="28">
        <v>2002</v>
      </c>
      <c r="G22" s="28">
        <v>2003</v>
      </c>
      <c r="H22" s="28">
        <v>2004</v>
      </c>
      <c r="I22" s="28">
        <v>2005</v>
      </c>
      <c r="J22" s="28">
        <v>2006</v>
      </c>
      <c r="K22" s="28">
        <v>2007</v>
      </c>
      <c r="L22" s="28">
        <v>2008</v>
      </c>
      <c r="M22" s="28">
        <v>2009</v>
      </c>
      <c r="N22" s="28">
        <v>2010</v>
      </c>
      <c r="O22" s="28">
        <v>2011</v>
      </c>
      <c r="P22" s="28">
        <v>2012</v>
      </c>
      <c r="Q22" s="28">
        <v>2013</v>
      </c>
      <c r="R22" s="28">
        <v>2014</v>
      </c>
      <c r="S22" s="28">
        <v>2015</v>
      </c>
      <c r="T22" s="28">
        <v>2016</v>
      </c>
      <c r="U22" s="28">
        <v>2017</v>
      </c>
      <c r="V22" s="28">
        <v>2018</v>
      </c>
      <c r="W22" s="28">
        <v>2019</v>
      </c>
      <c r="X22" s="28">
        <v>2020</v>
      </c>
      <c r="Y22" s="28">
        <v>2021</v>
      </c>
    </row>
    <row r="23" spans="4:25" ht="25.5" customHeight="1">
      <c r="D23" s="29" t="s">
        <v>30</v>
      </c>
      <c r="E23" s="30">
        <v>-7.9569892472301396</v>
      </c>
      <c r="F23" s="30">
        <v>4.6728971961433219</v>
      </c>
      <c r="G23" s="30">
        <v>-4.4642857141776959</v>
      </c>
      <c r="H23" s="30">
        <v>5.0233644858608706</v>
      </c>
      <c r="I23" s="30">
        <v>-1.1123470521885559</v>
      </c>
      <c r="J23" s="30">
        <v>-8.5489313835721887</v>
      </c>
      <c r="K23" s="30">
        <v>2.4600246001840853</v>
      </c>
      <c r="L23" s="30">
        <v>3.1212484994770584</v>
      </c>
      <c r="M23" s="30">
        <v>3.8416763678470245</v>
      </c>
      <c r="N23" s="30">
        <v>4.70852017934551</v>
      </c>
      <c r="O23" s="30">
        <v>6.3169164881469175</v>
      </c>
      <c r="P23" s="30">
        <v>-0.80563947629140875</v>
      </c>
      <c r="Q23" s="30">
        <v>9.1370558376349553</v>
      </c>
      <c r="R23" s="30">
        <v>6.8837209301565672</v>
      </c>
      <c r="S23" s="30">
        <v>-0.17406440379471588</v>
      </c>
      <c r="T23" s="30">
        <v>-13.775065387961693</v>
      </c>
      <c r="U23" s="30">
        <v>-5.9584637556473812</v>
      </c>
      <c r="V23" s="30">
        <v>-4.1302479174054607</v>
      </c>
      <c r="W23" s="30">
        <v>1.3860673071590224</v>
      </c>
      <c r="X23" s="30">
        <v>-0.60264317476207419</v>
      </c>
      <c r="Y23" s="30">
        <v>-7.7931198867230993</v>
      </c>
    </row>
    <row r="24" spans="4:25" ht="25.5" customHeight="1">
      <c r="D24" s="29" t="s">
        <v>31</v>
      </c>
      <c r="E24" s="30">
        <v>-12.197802197862584</v>
      </c>
      <c r="F24" s="30">
        <v>6.0075093868501295</v>
      </c>
      <c r="G24" s="30">
        <v>-6.2573789847061745</v>
      </c>
      <c r="H24" s="30">
        <v>5.9193954659141568</v>
      </c>
      <c r="I24" s="30">
        <v>-6.1831153387612918</v>
      </c>
      <c r="J24" s="30">
        <v>-6.7173637516430791</v>
      </c>
      <c r="K24" s="30">
        <v>5.1630434783392021</v>
      </c>
      <c r="L24" s="30">
        <v>7.3643410852269442</v>
      </c>
      <c r="M24" s="30">
        <v>0.72202166064576634</v>
      </c>
      <c r="N24" s="30">
        <v>4.8984468338569842</v>
      </c>
      <c r="O24" s="30">
        <v>8.314350797270297</v>
      </c>
      <c r="P24" s="30">
        <v>4.2060988433430424</v>
      </c>
      <c r="Q24" s="30">
        <v>-1.1099899091377541</v>
      </c>
      <c r="R24" s="30">
        <v>13.979591836736383</v>
      </c>
      <c r="S24" s="30">
        <v>-10.026857654410492</v>
      </c>
      <c r="T24" s="30">
        <v>-3.8805970150188607</v>
      </c>
      <c r="U24" s="30">
        <v>-8.5430517196205749</v>
      </c>
      <c r="V24" s="30">
        <v>-6.4367990656018392</v>
      </c>
      <c r="W24" s="30">
        <v>3.6272166129213135</v>
      </c>
      <c r="X24" s="30">
        <v>0.37096441435775507</v>
      </c>
      <c r="Y24" s="30">
        <v>-10.678444278937993</v>
      </c>
    </row>
    <row r="25" spans="4:25" ht="25.5" customHeight="1">
      <c r="D25" s="29" t="s">
        <v>32</v>
      </c>
      <c r="E25" s="30">
        <v>-5.8635394456364232</v>
      </c>
      <c r="F25" s="30">
        <v>5.436013590002875</v>
      </c>
      <c r="G25" s="30">
        <v>-8.0558539204718667</v>
      </c>
      <c r="H25" s="30">
        <v>11.565420560679396</v>
      </c>
      <c r="I25" s="30">
        <v>-8.6910994764751841</v>
      </c>
      <c r="J25" s="30">
        <v>-9.4036697247691148</v>
      </c>
      <c r="K25" s="30">
        <v>6.9620253164706547</v>
      </c>
      <c r="L25" s="30">
        <v>5.3254437869552973</v>
      </c>
      <c r="M25" s="30">
        <v>4.4943820224939701</v>
      </c>
      <c r="N25" s="30">
        <v>6.6666666667168251</v>
      </c>
      <c r="O25" s="30">
        <v>2.620967741881941</v>
      </c>
      <c r="P25" s="30">
        <v>5.0098231828008544</v>
      </c>
      <c r="Q25" s="30">
        <v>3.5547240411029302</v>
      </c>
      <c r="R25" s="30">
        <v>4.155374887095431</v>
      </c>
      <c r="S25" s="30">
        <v>-2.0815264527207722</v>
      </c>
      <c r="T25" s="30">
        <v>-10.097431355229237</v>
      </c>
      <c r="U25" s="30">
        <v>-2.2277332416862916</v>
      </c>
      <c r="V25" s="30">
        <v>-4.8571796857559857</v>
      </c>
      <c r="W25" s="30">
        <v>-4.3156932964069306</v>
      </c>
      <c r="X25" s="30">
        <v>-9.8847178236181499</v>
      </c>
      <c r="Y25" s="30">
        <v>-1.4778647603570505</v>
      </c>
    </row>
    <row r="26" spans="4:25" ht="25.5" customHeight="1">
      <c r="D26" s="29" t="s">
        <v>33</v>
      </c>
      <c r="E26" s="30">
        <v>-6.5310492505416313</v>
      </c>
      <c r="F26" s="30">
        <v>4.6964490262763503</v>
      </c>
      <c r="G26" s="30">
        <v>-6.564551422288778</v>
      </c>
      <c r="H26" s="30">
        <v>9.133489461449118</v>
      </c>
      <c r="I26" s="30">
        <v>-9.8712446352189005</v>
      </c>
      <c r="J26" s="30">
        <v>-10.833333333319462</v>
      </c>
      <c r="K26" s="30">
        <v>6.8090787716567513</v>
      </c>
      <c r="L26" s="30">
        <v>8.3750000000037961</v>
      </c>
      <c r="M26" s="30">
        <v>3.5755478662309104</v>
      </c>
      <c r="N26" s="30">
        <v>5.1224944320857224</v>
      </c>
      <c r="O26" s="30">
        <v>1.4830508474079185</v>
      </c>
      <c r="P26" s="30">
        <v>6.1586638831384155</v>
      </c>
      <c r="Q26" s="30">
        <v>8.357915437551755</v>
      </c>
      <c r="R26" s="30">
        <v>1.6333938293918937</v>
      </c>
      <c r="S26" s="30">
        <v>-2.0535714286294193</v>
      </c>
      <c r="T26" s="30">
        <v>-10.57429352782151</v>
      </c>
      <c r="U26" s="30">
        <v>-4.2419432918975541</v>
      </c>
      <c r="V26" s="30">
        <v>-1.0440286063324478</v>
      </c>
      <c r="W26" s="30">
        <v>-2.9650734254190403</v>
      </c>
      <c r="X26" s="30">
        <v>-25.30081033636532</v>
      </c>
      <c r="Y26" s="30">
        <v>19.308574845162994</v>
      </c>
    </row>
    <row r="27" spans="4:25" ht="25.5" customHeight="1">
      <c r="D27" s="29" t="s">
        <v>34</v>
      </c>
      <c r="E27" s="30">
        <v>-2.4811218985432149</v>
      </c>
      <c r="F27" s="30">
        <v>1.9911504424667381</v>
      </c>
      <c r="G27" s="30">
        <v>-2.1691973970355161</v>
      </c>
      <c r="H27" s="30">
        <v>4.1019955654338469</v>
      </c>
      <c r="I27" s="30">
        <v>-7.0287539935753429</v>
      </c>
      <c r="J27" s="30">
        <v>-11.683848797321982</v>
      </c>
      <c r="K27" s="30">
        <v>5.7068741894393815</v>
      </c>
      <c r="L27" s="30">
        <v>12.88343558275451</v>
      </c>
      <c r="M27" s="30">
        <v>1.8478260870324226</v>
      </c>
      <c r="N27" s="30">
        <v>5.9765208110255319</v>
      </c>
      <c r="O27" s="30">
        <v>-2.2155085598307589</v>
      </c>
      <c r="P27" s="30">
        <v>7.2090628218328012</v>
      </c>
      <c r="Q27" s="30">
        <v>9.0297790585842641</v>
      </c>
      <c r="R27" s="30">
        <v>2.1145374449223153</v>
      </c>
      <c r="S27" s="30">
        <v>-4.4003451250842485</v>
      </c>
      <c r="T27" s="30">
        <v>-10.830324909791733</v>
      </c>
      <c r="U27" s="30">
        <v>-0.36313573855344394</v>
      </c>
      <c r="V27" s="30">
        <v>-7.8129189236005754</v>
      </c>
      <c r="W27" s="30">
        <v>1.6716412390724411</v>
      </c>
      <c r="X27" s="30">
        <v>-21.577762158786385</v>
      </c>
      <c r="Y27" s="30">
        <v>19.593868291404661</v>
      </c>
    </row>
    <row r="28" spans="4:25" ht="25.5" customHeight="1">
      <c r="D28" s="29" t="s">
        <v>35</v>
      </c>
      <c r="E28" s="30">
        <v>-3.0270270270525201</v>
      </c>
      <c r="F28" s="30">
        <v>-2.1181716834213771</v>
      </c>
      <c r="G28" s="30">
        <v>-1.2528473803596674</v>
      </c>
      <c r="H28" s="30">
        <v>7.8431372549494283</v>
      </c>
      <c r="I28" s="30">
        <v>-6.3101604278539059</v>
      </c>
      <c r="J28" s="30">
        <v>-12.67123287677795</v>
      </c>
      <c r="K28" s="30">
        <v>5.8823529413019715</v>
      </c>
      <c r="L28" s="30">
        <v>12.469135802349363</v>
      </c>
      <c r="M28" s="30">
        <v>-1.2074643248693451</v>
      </c>
      <c r="N28" s="30">
        <v>5.8888888889447211</v>
      </c>
      <c r="O28" s="30">
        <v>1.2591815319970001</v>
      </c>
      <c r="P28" s="30">
        <v>6.8393782383034285</v>
      </c>
      <c r="Q28" s="30">
        <v>8.1474296798793802</v>
      </c>
      <c r="R28" s="30">
        <v>-2.6905829596281183</v>
      </c>
      <c r="S28" s="30">
        <v>-0.7373271889005828</v>
      </c>
      <c r="T28" s="30">
        <v>-9.0064995357347684</v>
      </c>
      <c r="U28" s="30">
        <v>0.13628655347335261</v>
      </c>
      <c r="V28" s="30">
        <v>-11.57720302045594</v>
      </c>
      <c r="W28" s="30">
        <v>4.3846601508761296</v>
      </c>
      <c r="X28" s="30">
        <v>-16.184142377393187</v>
      </c>
      <c r="Y28" s="30">
        <v>11.818421582623362</v>
      </c>
    </row>
    <row r="29" spans="4:25" ht="25.5" customHeight="1">
      <c r="D29" s="29" t="s">
        <v>36</v>
      </c>
      <c r="E29" s="30">
        <v>-2.1482277122093163</v>
      </c>
      <c r="F29" s="30">
        <v>7.2447859496000078</v>
      </c>
      <c r="G29" s="30">
        <v>-1.9447287615437792</v>
      </c>
      <c r="H29" s="30">
        <v>3.3402922755159326</v>
      </c>
      <c r="I29" s="30">
        <v>-10.101010101001762</v>
      </c>
      <c r="J29" s="30">
        <v>-10.112359550513228</v>
      </c>
      <c r="K29" s="30">
        <v>4.7499999999260467</v>
      </c>
      <c r="L29" s="30">
        <v>15.274463007181826</v>
      </c>
      <c r="M29" s="30">
        <v>-3.9337474119490845</v>
      </c>
      <c r="N29" s="30">
        <v>7.7586206896129273</v>
      </c>
      <c r="O29" s="30">
        <v>0.70000000003533902</v>
      </c>
      <c r="P29" s="30">
        <v>7.7457795431557619</v>
      </c>
      <c r="Q29" s="30">
        <v>7.7419354839395993</v>
      </c>
      <c r="R29" s="30">
        <v>-0.34217279729391592</v>
      </c>
      <c r="S29" s="30">
        <v>-4.2918454936060506</v>
      </c>
      <c r="T29" s="30">
        <v>-9.9551569506240671</v>
      </c>
      <c r="U29" s="30">
        <v>-0.93537818215400081</v>
      </c>
      <c r="V29" s="30">
        <v>-8.7499907514211657</v>
      </c>
      <c r="W29" s="30">
        <v>5.017210900199065</v>
      </c>
      <c r="X29" s="30">
        <v>-10.626625385605259</v>
      </c>
      <c r="Y29" s="30">
        <v>6.662998653198704</v>
      </c>
    </row>
    <row r="30" spans="4:25" ht="25.5" customHeight="1">
      <c r="D30" s="29" t="s">
        <v>37</v>
      </c>
      <c r="E30" s="30">
        <v>3.828828828852493</v>
      </c>
      <c r="F30" s="30">
        <v>10.629067245145363</v>
      </c>
      <c r="G30" s="30">
        <v>-8.529411764771444</v>
      </c>
      <c r="H30" s="30">
        <v>1.6077170417926112</v>
      </c>
      <c r="I30" s="30">
        <v>-6.2236286919115091</v>
      </c>
      <c r="J30" s="30">
        <v>-6.2992125984768332</v>
      </c>
      <c r="K30" s="30">
        <v>4.0816326530869196</v>
      </c>
      <c r="L30" s="30">
        <v>11.764705882289682</v>
      </c>
      <c r="M30" s="30">
        <v>-4.4375644993824519</v>
      </c>
      <c r="N30" s="30">
        <v>9.2872570193418991</v>
      </c>
      <c r="O30" s="30">
        <v>1.6798418973016371</v>
      </c>
      <c r="P30" s="30">
        <v>9.9125364430925345</v>
      </c>
      <c r="Q30" s="30">
        <v>5.3934571176016188</v>
      </c>
      <c r="R30" s="30">
        <v>0.41946308721352299</v>
      </c>
      <c r="S30" s="30">
        <v>-7.1010860484523537</v>
      </c>
      <c r="T30" s="30">
        <v>-9.6223021581913422</v>
      </c>
      <c r="U30" s="30">
        <v>-2.8968942090110139</v>
      </c>
      <c r="V30" s="30">
        <v>-1.899526470043178</v>
      </c>
      <c r="W30" s="30">
        <v>-2.7903858267678605</v>
      </c>
      <c r="X30" s="30">
        <v>-9.0460828756096507</v>
      </c>
      <c r="Y30" s="30">
        <v>0.39545517533923213</v>
      </c>
    </row>
    <row r="31" spans="4:25" ht="25.5" customHeight="1">
      <c r="D31" s="29" t="s">
        <v>38</v>
      </c>
      <c r="E31" s="30">
        <v>0.68337129840214672</v>
      </c>
      <c r="F31" s="30">
        <v>10.972850678723933</v>
      </c>
      <c r="G31" s="30">
        <v>-7.8491335371300046</v>
      </c>
      <c r="H31" s="30">
        <v>4.0929203540024162</v>
      </c>
      <c r="I31" s="30">
        <v>-7.4388947927719435</v>
      </c>
      <c r="J31" s="30">
        <v>-6.6590126291678819</v>
      </c>
      <c r="K31" s="30">
        <v>3.6900369003478373</v>
      </c>
      <c r="L31" s="30">
        <v>13.048635824456545</v>
      </c>
      <c r="M31" s="30">
        <v>-3.7775445961133469</v>
      </c>
      <c r="N31" s="30">
        <v>10.468920392662827</v>
      </c>
      <c r="O31" s="30">
        <v>-1.2833168805842843</v>
      </c>
      <c r="P31" s="30">
        <v>11.300000000020649</v>
      </c>
      <c r="Q31" s="30">
        <v>4.2228212040009927</v>
      </c>
      <c r="R31" s="30">
        <v>2.9310344826749324</v>
      </c>
      <c r="S31" s="30">
        <v>-8.4589614739630008</v>
      </c>
      <c r="T31" s="30">
        <v>-8.6916742909640234</v>
      </c>
      <c r="U31" s="30">
        <v>-4.0509341921822539</v>
      </c>
      <c r="V31" s="30">
        <v>-4.5140536424198352</v>
      </c>
      <c r="W31" s="30">
        <v>-0.52707173012419561</v>
      </c>
      <c r="X31" s="30">
        <v>-5.3488961502858761</v>
      </c>
      <c r="Y31" s="30">
        <v>-4.1889967336043554</v>
      </c>
    </row>
    <row r="32" spans="4:25" ht="25.5" customHeight="1">
      <c r="D32" s="29" t="s">
        <v>39</v>
      </c>
      <c r="E32" s="30">
        <v>0.88593576960909193</v>
      </c>
      <c r="F32" s="30">
        <v>9.1108671789668314</v>
      </c>
      <c r="G32" s="30">
        <v>-4.3259557344235482</v>
      </c>
      <c r="H32" s="30">
        <v>1.2618296529906425</v>
      </c>
      <c r="I32" s="30">
        <v>-8.9304257527720754</v>
      </c>
      <c r="J32" s="30">
        <v>-5.7012542759964706</v>
      </c>
      <c r="K32" s="30">
        <v>5.804111245435517</v>
      </c>
      <c r="L32" s="30">
        <v>10.971428571508213</v>
      </c>
      <c r="M32" s="30">
        <v>1.2358393408787638</v>
      </c>
      <c r="N32" s="30">
        <v>5.1881993895948719</v>
      </c>
      <c r="O32" s="30">
        <v>-0.58027079303368811</v>
      </c>
      <c r="P32" s="30">
        <v>11.478599221766949</v>
      </c>
      <c r="Q32" s="30">
        <v>6.6317626527052198</v>
      </c>
      <c r="R32" s="30">
        <v>2.2094926350133104</v>
      </c>
      <c r="S32" s="30">
        <v>-11.369095276195484</v>
      </c>
      <c r="T32" s="30">
        <v>-10.027100270949907</v>
      </c>
      <c r="U32" s="30">
        <v>-0.9485729316994207</v>
      </c>
      <c r="V32" s="30">
        <v>-5.255106405956667</v>
      </c>
      <c r="W32" s="30">
        <v>2.9373866908164681</v>
      </c>
      <c r="X32" s="30">
        <v>-5.0278220840011434</v>
      </c>
      <c r="Y32" s="30">
        <v>-7.6281256052142421</v>
      </c>
    </row>
    <row r="33" spans="4:25" ht="25.5" customHeight="1">
      <c r="D33" s="29" t="s">
        <v>40</v>
      </c>
      <c r="E33" s="30">
        <v>2.2144522144854628</v>
      </c>
      <c r="F33" s="30">
        <v>4.332953249645688</v>
      </c>
      <c r="G33" s="30">
        <v>0.76502732244292382</v>
      </c>
      <c r="H33" s="30">
        <v>0</v>
      </c>
      <c r="I33" s="30">
        <v>-8.5683297179995339</v>
      </c>
      <c r="J33" s="30">
        <v>-3.0842230131237658</v>
      </c>
      <c r="K33" s="30">
        <v>6.4871481028794697</v>
      </c>
      <c r="L33" s="30">
        <v>5.1724137930757141</v>
      </c>
      <c r="M33" s="30">
        <v>3.0601092896443527</v>
      </c>
      <c r="N33" s="30">
        <v>6.2566277837180495</v>
      </c>
      <c r="O33" s="30">
        <v>1.0978043911723967</v>
      </c>
      <c r="P33" s="30">
        <v>7.50246791707605</v>
      </c>
      <c r="Q33" s="30">
        <v>8.9072543617878317</v>
      </c>
      <c r="R33" s="30">
        <v>8.4317032072811493E-2</v>
      </c>
      <c r="S33" s="30">
        <v>-12.047177759054872</v>
      </c>
      <c r="T33" s="30">
        <v>-7.8544061302615598</v>
      </c>
      <c r="U33" s="30">
        <v>-2.4753760901004229</v>
      </c>
      <c r="V33" s="30">
        <v>-2.8350177230288098</v>
      </c>
      <c r="W33" s="30">
        <v>0.98892639932781634</v>
      </c>
      <c r="X33" s="30">
        <v>-6.554945210062546</v>
      </c>
      <c r="Y33" s="30">
        <v>-7.1058598592912521</v>
      </c>
    </row>
    <row r="34" spans="4:25" ht="25.5" customHeight="1">
      <c r="D34" s="29" t="s">
        <v>41</v>
      </c>
      <c r="E34" s="30">
        <v>-0.22099447509413839</v>
      </c>
      <c r="F34" s="30">
        <v>4.9833887042932012</v>
      </c>
      <c r="G34" s="30">
        <v>-0.42194092818598206</v>
      </c>
      <c r="H34" s="30">
        <v>3.0720338982462181</v>
      </c>
      <c r="I34" s="30">
        <v>-7.297019527277337</v>
      </c>
      <c r="J34" s="30">
        <v>-4.5454545453899158</v>
      </c>
      <c r="K34" s="30">
        <v>3.2520325203527101</v>
      </c>
      <c r="L34" s="30">
        <v>6.2992125983456937</v>
      </c>
      <c r="M34" s="30">
        <v>5.5026455026594645</v>
      </c>
      <c r="N34" s="30">
        <v>6.4192577733263922</v>
      </c>
      <c r="O34" s="30">
        <v>0.37700282755592784</v>
      </c>
      <c r="P34" s="30">
        <v>5.6338028168705812</v>
      </c>
      <c r="Q34" s="30">
        <v>5.8666666666362666</v>
      </c>
      <c r="R34" s="30">
        <v>2.0151133502139817</v>
      </c>
      <c r="S34" s="30">
        <v>-9.7942386831351698</v>
      </c>
      <c r="T34" s="30">
        <v>-5.4744525548198419</v>
      </c>
      <c r="U34" s="30">
        <v>-7.0085608754331563</v>
      </c>
      <c r="V34" s="30">
        <v>0.13238037539398118</v>
      </c>
      <c r="W34" s="30">
        <v>-0.95405122958626132</v>
      </c>
      <c r="X34" s="30">
        <v>-6.4541404308612655</v>
      </c>
      <c r="Y34" s="30" t="s">
        <v>84</v>
      </c>
    </row>
    <row r="35" spans="4:25" ht="37.5">
      <c r="D35" s="35" t="s">
        <v>76</v>
      </c>
      <c r="E35" s="36">
        <v>-2.8095543149989632</v>
      </c>
      <c r="F35" s="36">
        <v>5.6779661016869376</v>
      </c>
      <c r="G35" s="36">
        <v>-4.2947518488663743</v>
      </c>
      <c r="H35" s="36">
        <v>4.6271296899554448</v>
      </c>
      <c r="I35" s="36">
        <v>-7.3589606691373373</v>
      </c>
      <c r="J35" s="36">
        <v>-8.029968302776691</v>
      </c>
      <c r="K35" s="36">
        <v>5.0548302872205797</v>
      </c>
      <c r="L35" s="36">
        <v>9.3249826026256208</v>
      </c>
      <c r="M35" s="36">
        <v>0.8274984086773518</v>
      </c>
      <c r="N35" s="36">
        <v>6.5656565656494026</v>
      </c>
      <c r="O35" s="36">
        <v>1.5402843601879823</v>
      </c>
      <c r="P35" s="36">
        <v>6.8761460243399686</v>
      </c>
      <c r="Q35" s="36">
        <v>6.3245730328374883</v>
      </c>
      <c r="R35" s="36">
        <v>2.6111192606635525</v>
      </c>
      <c r="S35" s="36">
        <v>-6.1472480342999898</v>
      </c>
      <c r="T35" s="36">
        <v>-9.2155369383157932</v>
      </c>
      <c r="U35" s="36">
        <v>-3.2947576943597068</v>
      </c>
      <c r="V35" s="36">
        <v>-4.9428140756678669</v>
      </c>
      <c r="W35" s="36">
        <v>0.62530325936631659</v>
      </c>
      <c r="X35" s="36">
        <v>-9.7041516084579342</v>
      </c>
      <c r="Y35" s="36" t="s">
        <v>84</v>
      </c>
    </row>
    <row r="36" spans="4:25" ht="25.5" customHeight="1"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33"/>
      <c r="Q36" s="34"/>
      <c r="R36" s="34"/>
      <c r="S36" s="34"/>
      <c r="T36" s="34"/>
      <c r="U36" s="34"/>
    </row>
    <row r="37" spans="4:25" ht="25.5" customHeight="1">
      <c r="D37" s="129" t="s">
        <v>43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</row>
    <row r="38" spans="4:25" ht="25.5" customHeight="1">
      <c r="D38" s="128" t="s">
        <v>0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</row>
    <row r="39" spans="4:25" ht="25.5" customHeight="1">
      <c r="D39" s="27"/>
      <c r="E39" s="28">
        <v>2001</v>
      </c>
      <c r="F39" s="28">
        <v>2002</v>
      </c>
      <c r="G39" s="28">
        <v>2003</v>
      </c>
      <c r="H39" s="28">
        <v>2004</v>
      </c>
      <c r="I39" s="28">
        <v>2005</v>
      </c>
      <c r="J39" s="28">
        <v>2006</v>
      </c>
      <c r="K39" s="28">
        <v>2007</v>
      </c>
      <c r="L39" s="28">
        <v>2008</v>
      </c>
      <c r="M39" s="28">
        <v>2009</v>
      </c>
      <c r="N39" s="28">
        <v>2010</v>
      </c>
      <c r="O39" s="28">
        <v>2011</v>
      </c>
      <c r="P39" s="28">
        <v>2012</v>
      </c>
      <c r="Q39" s="28">
        <v>2013</v>
      </c>
      <c r="R39" s="28">
        <v>2014</v>
      </c>
      <c r="S39" s="28">
        <v>2015</v>
      </c>
      <c r="T39" s="28">
        <v>2016</v>
      </c>
      <c r="U39" s="28">
        <v>2017</v>
      </c>
      <c r="V39" s="28">
        <v>2018</v>
      </c>
      <c r="W39" s="28">
        <v>2019</v>
      </c>
      <c r="X39" s="28">
        <v>2020</v>
      </c>
      <c r="Y39" s="28">
        <v>2021</v>
      </c>
    </row>
    <row r="40" spans="4:25" ht="25.5" customHeight="1">
      <c r="D40" s="29" t="s">
        <v>30</v>
      </c>
      <c r="E40" s="30">
        <v>3.2894736843086747</v>
      </c>
      <c r="F40" s="30">
        <v>-1.1146496816411111</v>
      </c>
      <c r="G40" s="30">
        <v>-5.3140096617338202</v>
      </c>
      <c r="H40" s="30">
        <v>3.2312925170336904</v>
      </c>
      <c r="I40" s="30">
        <v>6.2602965402283939</v>
      </c>
      <c r="J40" s="30">
        <v>4.8062015505055067</v>
      </c>
      <c r="K40" s="30">
        <v>4.8816568046342379</v>
      </c>
      <c r="L40" s="30">
        <v>8.4626234133521105</v>
      </c>
      <c r="M40" s="30">
        <v>7.0221066318867598</v>
      </c>
      <c r="N40" s="30">
        <v>10.206561360961985</v>
      </c>
      <c r="O40" s="30">
        <v>4.1896361630872292</v>
      </c>
      <c r="P40" s="30">
        <v>8.4656084656247632</v>
      </c>
      <c r="Q40" s="30">
        <v>3.317073170710283</v>
      </c>
      <c r="R40" s="30">
        <v>5.5712936733009366</v>
      </c>
      <c r="S40" s="30">
        <v>0.17889087654057167</v>
      </c>
      <c r="T40" s="30">
        <v>-5.8035714285205486</v>
      </c>
      <c r="U40" s="30">
        <v>0.2890718937518244</v>
      </c>
      <c r="V40" s="30">
        <v>3.1184734323171925</v>
      </c>
      <c r="W40" s="30">
        <v>2.2722168977192148</v>
      </c>
      <c r="X40" s="30">
        <v>-2.7437826347609162</v>
      </c>
      <c r="Y40" s="30">
        <v>1.2548043117854846</v>
      </c>
    </row>
    <row r="41" spans="4:25" ht="25.5" customHeight="1">
      <c r="D41" s="29" t="s">
        <v>31</v>
      </c>
      <c r="E41" s="30">
        <v>0.66225165553706056</v>
      </c>
      <c r="F41" s="30">
        <v>-2.6315789473732809</v>
      </c>
      <c r="G41" s="30">
        <v>-4.3918918918529055</v>
      </c>
      <c r="H41" s="30">
        <v>4.7703180212332219</v>
      </c>
      <c r="I41" s="30">
        <v>1.0118043845340763</v>
      </c>
      <c r="J41" s="30">
        <v>7.3455759598448855</v>
      </c>
      <c r="K41" s="30">
        <v>6.9984447900355296</v>
      </c>
      <c r="L41" s="30">
        <v>8.2848837210047535</v>
      </c>
      <c r="M41" s="30">
        <v>5.7718120804108208</v>
      </c>
      <c r="N41" s="30">
        <v>11.548223350296215</v>
      </c>
      <c r="O41" s="30">
        <v>2.6166097838020708</v>
      </c>
      <c r="P41" s="30">
        <v>13.303769401359267</v>
      </c>
      <c r="Q41" s="30">
        <v>-2.0547945205381946</v>
      </c>
      <c r="R41" s="30">
        <v>5.494505494473545</v>
      </c>
      <c r="S41" s="30">
        <v>-1.7992424241534466</v>
      </c>
      <c r="T41" s="30">
        <v>-1.3500482160363481</v>
      </c>
      <c r="U41" s="30">
        <v>-0.70022269769024481</v>
      </c>
      <c r="V41" s="30">
        <v>1.9602776119878706</v>
      </c>
      <c r="W41" s="30">
        <v>1.3394703916432826</v>
      </c>
      <c r="X41" s="30">
        <v>3.9858627850986039</v>
      </c>
      <c r="Y41" s="30">
        <v>-4.5615382560196593</v>
      </c>
    </row>
    <row r="42" spans="4:25" ht="25.5" customHeight="1">
      <c r="D42" s="29" t="s">
        <v>32</v>
      </c>
      <c r="E42" s="30">
        <v>4.8361934476776725</v>
      </c>
      <c r="F42" s="30">
        <v>3.2738095238566522</v>
      </c>
      <c r="G42" s="30">
        <v>-13.256484149952641</v>
      </c>
      <c r="H42" s="30">
        <v>3.8205980067696821</v>
      </c>
      <c r="I42" s="30">
        <v>9.7599999999885121</v>
      </c>
      <c r="J42" s="30">
        <v>3.4985422740567707</v>
      </c>
      <c r="K42" s="30">
        <v>9.4366197183407117</v>
      </c>
      <c r="L42" s="30">
        <v>8.4942084941801212</v>
      </c>
      <c r="M42" s="30">
        <v>-0.2372479241805614</v>
      </c>
      <c r="N42" s="30">
        <v>15.457788347205859</v>
      </c>
      <c r="O42" s="30">
        <v>1.4418125643985924</v>
      </c>
      <c r="P42" s="30">
        <v>12.385786802024912</v>
      </c>
      <c r="Q42" s="30">
        <v>4.0650406504015635</v>
      </c>
      <c r="R42" s="30">
        <v>-2.7777777777831636</v>
      </c>
      <c r="S42" s="30">
        <v>-2.410714285631621</v>
      </c>
      <c r="T42" s="30">
        <v>-1.1893870083252267</v>
      </c>
      <c r="U42" s="30">
        <v>-7.0188676155992669</v>
      </c>
      <c r="V42" s="30">
        <v>15.401344320452214</v>
      </c>
      <c r="W42" s="30">
        <v>-5.8095938498669453</v>
      </c>
      <c r="X42" s="30">
        <v>10.983331163364983</v>
      </c>
      <c r="Y42" s="30">
        <v>-3.8766670103040246</v>
      </c>
    </row>
    <row r="43" spans="4:25" ht="25.5" customHeight="1">
      <c r="D43" s="29" t="s">
        <v>33</v>
      </c>
      <c r="E43" s="30">
        <v>0.61255742734573904</v>
      </c>
      <c r="F43" s="30">
        <v>-6.2404870624754523</v>
      </c>
      <c r="G43" s="30">
        <v>-0.97402597407318936</v>
      </c>
      <c r="H43" s="30">
        <v>6.7213114754941072</v>
      </c>
      <c r="I43" s="30">
        <v>-1.228878648235332</v>
      </c>
      <c r="J43" s="30">
        <v>14.152410575471031</v>
      </c>
      <c r="K43" s="30">
        <v>4.0871934603806892</v>
      </c>
      <c r="L43" s="30">
        <v>0.52356020949853033</v>
      </c>
      <c r="M43" s="30">
        <v>14.192708333335812</v>
      </c>
      <c r="N43" s="30">
        <v>5.4732041049109448</v>
      </c>
      <c r="O43" s="30">
        <v>10.486486486425095</v>
      </c>
      <c r="P43" s="30">
        <v>3.6203522504824948</v>
      </c>
      <c r="Q43" s="30">
        <v>-5.3824362605678129</v>
      </c>
      <c r="R43" s="30">
        <v>10.079840319361377</v>
      </c>
      <c r="S43" s="30">
        <v>-1.9945602901460302</v>
      </c>
      <c r="T43" s="30">
        <v>-4.6253469009994497</v>
      </c>
      <c r="U43" s="30">
        <v>3.0311030205700806</v>
      </c>
      <c r="V43" s="30">
        <v>8.6451949227916991E-2</v>
      </c>
      <c r="W43" s="30">
        <v>1.5072307115234107</v>
      </c>
      <c r="X43" s="30">
        <v>4.665722293398189</v>
      </c>
      <c r="Y43" s="30">
        <v>-1.7235104112474309</v>
      </c>
    </row>
    <row r="44" spans="4:25" ht="25.5" customHeight="1">
      <c r="D44" s="29" t="s">
        <v>34</v>
      </c>
      <c r="E44" s="30">
        <v>0.31999999995555584</v>
      </c>
      <c r="F44" s="30">
        <v>3.3492822966336044</v>
      </c>
      <c r="G44" s="30">
        <v>-6.6358024691688611</v>
      </c>
      <c r="H44" s="30">
        <v>4.9586776860070181</v>
      </c>
      <c r="I44" s="30">
        <v>1.2598425196869822</v>
      </c>
      <c r="J44" s="30">
        <v>7.3094867806612118</v>
      </c>
      <c r="K44" s="30">
        <v>8.260869565295037</v>
      </c>
      <c r="L44" s="30">
        <v>8.4337349397138883</v>
      </c>
      <c r="M44" s="30">
        <v>6.6666666667127394</v>
      </c>
      <c r="N44" s="30">
        <v>8.2175925925546345</v>
      </c>
      <c r="O44" s="30">
        <v>1.9251336898127969</v>
      </c>
      <c r="P44" s="30">
        <v>8.8142707241049667</v>
      </c>
      <c r="Q44" s="30">
        <v>2.6036644164949552</v>
      </c>
      <c r="R44" s="30">
        <v>2.7255639098722639</v>
      </c>
      <c r="S44" s="30">
        <v>-2.0128087831935426</v>
      </c>
      <c r="T44" s="30">
        <v>-5.5088702147735535</v>
      </c>
      <c r="U44" s="30">
        <v>4.5615597650727757E-2</v>
      </c>
      <c r="V44" s="30">
        <v>8.0042202834031748</v>
      </c>
      <c r="W44" s="30">
        <v>-1.1429574870199466</v>
      </c>
      <c r="X44" s="30">
        <v>9.3243597628481787</v>
      </c>
      <c r="Y44" s="30">
        <v>-4.253599170526412</v>
      </c>
    </row>
    <row r="45" spans="4:25" ht="25.5" customHeight="1">
      <c r="D45" s="29" t="s">
        <v>35</v>
      </c>
      <c r="E45" s="30">
        <v>0.48000000002292875</v>
      </c>
      <c r="F45" s="30">
        <v>-1.9108280255685894</v>
      </c>
      <c r="G45" s="30">
        <v>-8.6038961038890083</v>
      </c>
      <c r="H45" s="30">
        <v>8.8809946713689136</v>
      </c>
      <c r="I45" s="30">
        <v>3.4257748776350905</v>
      </c>
      <c r="J45" s="30">
        <v>8.5173501577916699</v>
      </c>
      <c r="K45" s="30">
        <v>8.2848837210047535</v>
      </c>
      <c r="L45" s="30">
        <v>1.4765100669839493</v>
      </c>
      <c r="M45" s="30">
        <v>8.2010582011134758</v>
      </c>
      <c r="N45" s="30">
        <v>11.858190709118087</v>
      </c>
      <c r="O45" s="30">
        <v>2.7322404370849096</v>
      </c>
      <c r="P45" s="30">
        <v>11.170212766022081</v>
      </c>
      <c r="Q45" s="30">
        <v>-0.76555023923536858</v>
      </c>
      <c r="R45" s="30">
        <v>0.77145612343390013</v>
      </c>
      <c r="S45" s="30">
        <v>-2.6794258373773805</v>
      </c>
      <c r="T45" s="30">
        <v>-1.6715830874464488</v>
      </c>
      <c r="U45" s="30">
        <v>0.84126597807512304</v>
      </c>
      <c r="V45" s="30">
        <v>4.043489659182109</v>
      </c>
      <c r="W45" s="30">
        <v>0.75838279389583985</v>
      </c>
      <c r="X45" s="30">
        <v>6.4508565985368138</v>
      </c>
      <c r="Y45" s="30">
        <v>-3.0227331976392935</v>
      </c>
    </row>
    <row r="46" spans="4:25" ht="25.5" customHeight="1">
      <c r="D46" s="29" t="s">
        <v>36</v>
      </c>
      <c r="E46" s="30">
        <v>-3.0864197530053317</v>
      </c>
      <c r="F46" s="30">
        <v>0</v>
      </c>
      <c r="G46" s="30">
        <v>-5.4140127389920796</v>
      </c>
      <c r="H46" s="30">
        <v>10.269360269360895</v>
      </c>
      <c r="I46" s="30">
        <v>3.3587786260048436</v>
      </c>
      <c r="J46" s="30">
        <v>5.0221565730846685</v>
      </c>
      <c r="K46" s="30">
        <v>4.7819971871889466</v>
      </c>
      <c r="L46" s="30">
        <v>5.3691275166332764</v>
      </c>
      <c r="M46" s="30">
        <v>10.06369426762841</v>
      </c>
      <c r="N46" s="30">
        <v>11.111111111125505</v>
      </c>
      <c r="O46" s="30">
        <v>4.5833333332803372</v>
      </c>
      <c r="P46" s="30">
        <v>4.8804780876994025</v>
      </c>
      <c r="Q46" s="30">
        <v>2.7540360873594461</v>
      </c>
      <c r="R46" s="30">
        <v>0</v>
      </c>
      <c r="S46" s="30">
        <v>-2.6802218114508003</v>
      </c>
      <c r="T46" s="30">
        <v>-1.0446343779822342</v>
      </c>
      <c r="U46" s="30">
        <v>0.28085775676836011</v>
      </c>
      <c r="V46" s="30">
        <v>1.3363797605592032</v>
      </c>
      <c r="W46" s="30">
        <v>1.7344007202475975</v>
      </c>
      <c r="X46" s="30">
        <v>9.8334619595493713</v>
      </c>
      <c r="Y46" s="30">
        <v>-1.7716424817315057</v>
      </c>
    </row>
    <row r="47" spans="4:25" ht="25.5" customHeight="1">
      <c r="D47" s="29" t="s">
        <v>37</v>
      </c>
      <c r="E47" s="30">
        <v>0</v>
      </c>
      <c r="F47" s="30">
        <v>1.5624999999589884</v>
      </c>
      <c r="G47" s="30">
        <v>-5.6923076922984039</v>
      </c>
      <c r="H47" s="30">
        <v>3.9151712887519396</v>
      </c>
      <c r="I47" s="30">
        <v>4.7095761382008439</v>
      </c>
      <c r="J47" s="30">
        <v>7.4962518740320006</v>
      </c>
      <c r="K47" s="30">
        <v>6.2761506276065804</v>
      </c>
      <c r="L47" s="30">
        <v>7.8740157481194339</v>
      </c>
      <c r="M47" s="30">
        <v>8.5158150850646699</v>
      </c>
      <c r="N47" s="30">
        <v>7.1748878923901804</v>
      </c>
      <c r="O47" s="30">
        <v>3.8702928870214537</v>
      </c>
      <c r="P47" s="30">
        <v>8.5599194360539421</v>
      </c>
      <c r="Q47" s="30">
        <v>5.5658627087819212</v>
      </c>
      <c r="R47" s="30">
        <v>-1.4938488576837328</v>
      </c>
      <c r="S47" s="30">
        <v>-4.817127564707202</v>
      </c>
      <c r="T47" s="30">
        <v>-2.1555763823453811</v>
      </c>
      <c r="U47" s="30">
        <v>1.6780787039770928</v>
      </c>
      <c r="V47" s="30">
        <v>5.5184430498743442</v>
      </c>
      <c r="W47" s="30">
        <v>2.4522899783532948</v>
      </c>
      <c r="X47" s="30">
        <v>3.0012612872675426</v>
      </c>
      <c r="Y47" s="30">
        <v>-4.6703514675454194</v>
      </c>
    </row>
    <row r="48" spans="4:25" ht="25.5" customHeight="1">
      <c r="D48" s="29" t="s">
        <v>38</v>
      </c>
      <c r="E48" s="30">
        <v>-0.46656298602560931</v>
      </c>
      <c r="F48" s="30">
        <v>-6.0937499999450306</v>
      </c>
      <c r="G48" s="30">
        <v>-3.6605657238445333</v>
      </c>
      <c r="H48" s="30">
        <v>9.1537132987823178</v>
      </c>
      <c r="I48" s="30">
        <v>3.7974683544371057</v>
      </c>
      <c r="J48" s="30">
        <v>10.823170731661769</v>
      </c>
      <c r="K48" s="30">
        <v>6.3273727648387013</v>
      </c>
      <c r="L48" s="30">
        <v>1.2936610607679588</v>
      </c>
      <c r="M48" s="30">
        <v>9.7062579822106763</v>
      </c>
      <c r="N48" s="30">
        <v>9.778812572705009</v>
      </c>
      <c r="O48" s="30">
        <v>3.4994697773567118</v>
      </c>
      <c r="P48" s="30">
        <v>9.8360655736670299</v>
      </c>
      <c r="Q48" s="30">
        <v>0.93283582097583029</v>
      </c>
      <c r="R48" s="30">
        <v>-1.9408502772539027</v>
      </c>
      <c r="S48" s="30">
        <v>-2.1677662583154622</v>
      </c>
      <c r="T48" s="30">
        <v>-2.4084778419409814</v>
      </c>
      <c r="U48" s="30">
        <v>5.7911674908749378</v>
      </c>
      <c r="V48" s="30">
        <v>0.47002276953134192</v>
      </c>
      <c r="W48" s="30">
        <v>0.18577244536215343</v>
      </c>
      <c r="X48" s="30">
        <v>4.3318605347115069</v>
      </c>
      <c r="Y48" s="30">
        <v>-3.1463789329621905</v>
      </c>
    </row>
    <row r="49" spans="4:25" ht="25.5" customHeight="1">
      <c r="D49" s="29" t="s">
        <v>39</v>
      </c>
      <c r="E49" s="30">
        <v>1.8867924527437907</v>
      </c>
      <c r="F49" s="30">
        <v>-0.61728395053193275</v>
      </c>
      <c r="G49" s="30">
        <v>-4.1925465838763216</v>
      </c>
      <c r="H49" s="30">
        <v>10.696920583435165</v>
      </c>
      <c r="I49" s="30">
        <v>1.3177159590677556</v>
      </c>
      <c r="J49" s="30">
        <v>6.2138728322333803</v>
      </c>
      <c r="K49" s="30">
        <v>5.5782312925858335</v>
      </c>
      <c r="L49" s="30">
        <v>7.2164948453712352</v>
      </c>
      <c r="M49" s="30">
        <v>12.259615384530932</v>
      </c>
      <c r="N49" s="30">
        <v>6.6381156317355527</v>
      </c>
      <c r="O49" s="30">
        <v>2.3092369477528907</v>
      </c>
      <c r="P49" s="30">
        <v>6.5750736015974587</v>
      </c>
      <c r="Q49" s="30">
        <v>3.2228360957829771</v>
      </c>
      <c r="R49" s="30">
        <v>1.8733273862528099</v>
      </c>
      <c r="S49" s="30">
        <v>-0.35026269697433499</v>
      </c>
      <c r="T49" s="30">
        <v>-6.4147627416968112</v>
      </c>
      <c r="U49" s="30">
        <v>1.4806270446238834</v>
      </c>
      <c r="V49" s="30">
        <v>2.0103680475352492</v>
      </c>
      <c r="W49" s="30">
        <v>2.6586839658441441</v>
      </c>
      <c r="X49" s="30">
        <v>7.3185688093283296</v>
      </c>
      <c r="Y49" s="30">
        <v>-4.9753242626745848</v>
      </c>
    </row>
    <row r="50" spans="4:25" ht="25.5" customHeight="1">
      <c r="D50" s="29" t="s">
        <v>40</v>
      </c>
      <c r="E50" s="30">
        <v>-0.31298904534035055</v>
      </c>
      <c r="F50" s="30">
        <v>-1.098901098837346</v>
      </c>
      <c r="G50" s="30">
        <v>-2.222222222269632</v>
      </c>
      <c r="H50" s="30">
        <v>6.3311688311121772</v>
      </c>
      <c r="I50" s="30">
        <v>2.442748091608804</v>
      </c>
      <c r="J50" s="30">
        <v>9.0909090909090828</v>
      </c>
      <c r="K50" s="30">
        <v>6.4207650274327399</v>
      </c>
      <c r="L50" s="30">
        <v>6.0333761231885941</v>
      </c>
      <c r="M50" s="30">
        <v>8.2324455205272873</v>
      </c>
      <c r="N50" s="30">
        <v>5.5928411634171615</v>
      </c>
      <c r="O50" s="30">
        <v>6.1440677965878043</v>
      </c>
      <c r="P50" s="30">
        <v>8.2834331337580558</v>
      </c>
      <c r="Q50" s="30">
        <v>5.8064516128712773</v>
      </c>
      <c r="R50" s="30">
        <v>-1.393728222998547</v>
      </c>
      <c r="S50" s="30">
        <v>-5.5653710247061454</v>
      </c>
      <c r="T50" s="30">
        <v>-1.5902712816127207</v>
      </c>
      <c r="U50" s="30">
        <v>5.5513274006799396</v>
      </c>
      <c r="V50" s="30">
        <v>3.1296668645368619</v>
      </c>
      <c r="W50" s="30">
        <v>2.7970609196734664</v>
      </c>
      <c r="X50" s="30">
        <v>-1.818546916425412</v>
      </c>
      <c r="Y50" s="30">
        <v>-0.48305295001989101</v>
      </c>
    </row>
    <row r="51" spans="4:25" ht="25.5" customHeight="1">
      <c r="D51" s="29" t="s">
        <v>41</v>
      </c>
      <c r="E51" s="30">
        <v>-2.3612750884859701</v>
      </c>
      <c r="F51" s="30">
        <v>-8.3434099153496746</v>
      </c>
      <c r="G51" s="30">
        <v>1.8469656990997008</v>
      </c>
      <c r="H51" s="30">
        <v>12.305699481982725</v>
      </c>
      <c r="I51" s="30">
        <v>1.7301038061818819</v>
      </c>
      <c r="J51" s="30">
        <v>6.8027210883826905</v>
      </c>
      <c r="K51" s="30">
        <v>6.1571125266412619</v>
      </c>
      <c r="L51" s="30">
        <v>3.4999999999059117</v>
      </c>
      <c r="M51" s="30">
        <v>9.7584541062864858</v>
      </c>
      <c r="N51" s="30">
        <v>6.1619718310227167</v>
      </c>
      <c r="O51" s="30">
        <v>4.5605306799062495</v>
      </c>
      <c r="P51" s="30">
        <v>6.8199841396068273</v>
      </c>
      <c r="Q51" s="30">
        <v>2.3756495916889442</v>
      </c>
      <c r="R51" s="30">
        <v>-0.94271211021609291</v>
      </c>
      <c r="S51" s="30">
        <v>-3.7335285505280535</v>
      </c>
      <c r="T51" s="30">
        <v>-2.8897338403300887</v>
      </c>
      <c r="U51" s="30">
        <v>6.0077059124830523</v>
      </c>
      <c r="V51" s="30">
        <v>1.5280899082776411</v>
      </c>
      <c r="W51" s="30">
        <v>-3.0307451997817703</v>
      </c>
      <c r="X51" s="30">
        <v>3.482937932038821</v>
      </c>
      <c r="Y51" s="30" t="s">
        <v>84</v>
      </c>
    </row>
    <row r="52" spans="4:25" ht="37.5">
      <c r="D52" s="35" t="s">
        <v>76</v>
      </c>
      <c r="E52" s="36">
        <v>0.39697784608461184</v>
      </c>
      <c r="F52" s="36">
        <v>-1.8112244898020768</v>
      </c>
      <c r="G52" s="36">
        <v>-4.8454143933834182</v>
      </c>
      <c r="H52" s="36">
        <v>7.2081911263085052</v>
      </c>
      <c r="I52" s="36">
        <v>3.0816248567439697</v>
      </c>
      <c r="J52" s="36">
        <v>7.5355157504439774</v>
      </c>
      <c r="K52" s="36">
        <v>6.4330844342702198</v>
      </c>
      <c r="L52" s="36">
        <v>5.4937938477963799</v>
      </c>
      <c r="M52" s="36">
        <v>8.3486801718633643</v>
      </c>
      <c r="N52" s="36">
        <v>8.9423984891684238</v>
      </c>
      <c r="O52" s="36">
        <v>4.0305105313048761</v>
      </c>
      <c r="P52" s="36">
        <v>8.4485919013672639</v>
      </c>
      <c r="Q52" s="36">
        <v>1.9130301167857189</v>
      </c>
      <c r="R52" s="36">
        <v>1.3117225782175224</v>
      </c>
      <c r="S52" s="36">
        <v>-2.5299501450998241</v>
      </c>
      <c r="T52" s="36">
        <v>-3.0918390716884958</v>
      </c>
      <c r="U52" s="36">
        <v>1.4983840772392121</v>
      </c>
      <c r="V52" s="36">
        <v>3.7646627429767543</v>
      </c>
      <c r="W52" s="36">
        <v>0.37656651725834767</v>
      </c>
      <c r="X52" s="36">
        <v>4.8093465260702795</v>
      </c>
      <c r="Y52" s="36" t="s">
        <v>84</v>
      </c>
    </row>
    <row r="53" spans="4:25" ht="25.5" customHeight="1"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33"/>
      <c r="Q53" s="34"/>
      <c r="R53" s="34"/>
      <c r="S53" s="34"/>
      <c r="T53" s="34"/>
      <c r="U53" s="34"/>
    </row>
    <row r="54" spans="4:25" ht="25.5" customHeight="1">
      <c r="D54" s="129" t="s">
        <v>44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</row>
    <row r="55" spans="4:25" ht="25.5" customHeight="1">
      <c r="D55" s="128" t="s">
        <v>0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</row>
    <row r="56" spans="4:25" ht="25.5" customHeight="1">
      <c r="D56" s="27"/>
      <c r="E56" s="28">
        <v>2001</v>
      </c>
      <c r="F56" s="28">
        <v>2002</v>
      </c>
      <c r="G56" s="28">
        <v>2003</v>
      </c>
      <c r="H56" s="28">
        <v>2004</v>
      </c>
      <c r="I56" s="28">
        <v>2005</v>
      </c>
      <c r="J56" s="28">
        <v>2006</v>
      </c>
      <c r="K56" s="28">
        <v>2007</v>
      </c>
      <c r="L56" s="28">
        <v>2008</v>
      </c>
      <c r="M56" s="28">
        <v>2009</v>
      </c>
      <c r="N56" s="28">
        <v>2010</v>
      </c>
      <c r="O56" s="28">
        <v>2011</v>
      </c>
      <c r="P56" s="28">
        <v>2012</v>
      </c>
      <c r="Q56" s="28">
        <v>2013</v>
      </c>
      <c r="R56" s="28">
        <v>2014</v>
      </c>
      <c r="S56" s="28">
        <v>2015</v>
      </c>
      <c r="T56" s="28">
        <v>2016</v>
      </c>
      <c r="U56" s="28">
        <v>2017</v>
      </c>
      <c r="V56" s="28">
        <v>2018</v>
      </c>
      <c r="W56" s="28">
        <v>2019</v>
      </c>
      <c r="X56" s="28">
        <v>2020</v>
      </c>
      <c r="Y56" s="28">
        <v>2021</v>
      </c>
    </row>
    <row r="57" spans="4:25" ht="25.5" customHeight="1">
      <c r="D57" s="29" t="s">
        <v>30</v>
      </c>
      <c r="E57" s="30">
        <v>3.3222591361133924</v>
      </c>
      <c r="F57" s="30">
        <v>-0.16077170417541087</v>
      </c>
      <c r="G57" s="30">
        <v>-4.3478260868306196</v>
      </c>
      <c r="H57" s="30">
        <v>3.0303030302112788</v>
      </c>
      <c r="I57" s="30">
        <v>6.6993464052155449</v>
      </c>
      <c r="J57" s="30">
        <v>3.8284839204276278</v>
      </c>
      <c r="K57" s="30">
        <v>5.1622418879173404</v>
      </c>
      <c r="L57" s="30">
        <v>8.5553997193964939</v>
      </c>
      <c r="M57" s="30">
        <v>6.718346253325258</v>
      </c>
      <c r="N57" s="30">
        <v>9.927360774793371</v>
      </c>
      <c r="O57" s="30">
        <v>4.1850220264311622</v>
      </c>
      <c r="P57" s="30">
        <v>9.0909090908767087</v>
      </c>
      <c r="Q57" s="30">
        <v>3.0038759690128147</v>
      </c>
      <c r="R57" s="30">
        <v>5.6444026339931952</v>
      </c>
      <c r="S57" s="30">
        <v>0.26714158503231555</v>
      </c>
      <c r="T57" s="30">
        <v>-5.7726465363447836</v>
      </c>
      <c r="U57" s="30">
        <v>0.87736079159501656</v>
      </c>
      <c r="V57" s="30">
        <v>3.2598903545485225</v>
      </c>
      <c r="W57" s="30">
        <v>2.7573593557734144</v>
      </c>
      <c r="X57" s="30">
        <v>-2.9591028142648801</v>
      </c>
      <c r="Y57" s="30">
        <v>2.5052400933621044</v>
      </c>
    </row>
    <row r="58" spans="4:25" ht="25.5" customHeight="1">
      <c r="D58" s="29" t="s">
        <v>31</v>
      </c>
      <c r="E58" s="30">
        <v>1.5075376883967984</v>
      </c>
      <c r="F58" s="30">
        <v>-1.9801980197432179</v>
      </c>
      <c r="G58" s="30">
        <v>-3.872053872125869</v>
      </c>
      <c r="H58" s="30">
        <v>4.9036777583707947</v>
      </c>
      <c r="I58" s="30">
        <v>-1.0016694490517342</v>
      </c>
      <c r="J58" s="30">
        <v>7.5885328836019061</v>
      </c>
      <c r="K58" s="30">
        <v>8.463949843182883</v>
      </c>
      <c r="L58" s="30">
        <v>8.3815028902532127</v>
      </c>
      <c r="M58" s="30">
        <v>5.4666666666526753</v>
      </c>
      <c r="N58" s="30">
        <v>11.125158027765103</v>
      </c>
      <c r="O58" s="30">
        <v>2.6166097838961955</v>
      </c>
      <c r="P58" s="30">
        <v>13.858093126345183</v>
      </c>
      <c r="Q58" s="30">
        <v>-2.1421616358786699</v>
      </c>
      <c r="R58" s="30">
        <v>5.2736318408663552</v>
      </c>
      <c r="S58" s="30">
        <v>-1.4177693762455368</v>
      </c>
      <c r="T58" s="30">
        <v>-1.3422818791555713</v>
      </c>
      <c r="U58" s="30">
        <v>-0.21672943617301321</v>
      </c>
      <c r="V58" s="30">
        <v>1.87865705242245</v>
      </c>
      <c r="W58" s="30">
        <v>1.8623875044665894</v>
      </c>
      <c r="X58" s="30">
        <v>4.0775974356774825</v>
      </c>
      <c r="Y58" s="30">
        <v>-3.3679809528251337</v>
      </c>
    </row>
    <row r="59" spans="4:25" ht="25.5" customHeight="1">
      <c r="D59" s="29" t="s">
        <v>32</v>
      </c>
      <c r="E59" s="30">
        <v>5.1805337519833738</v>
      </c>
      <c r="F59" s="30">
        <v>4.0298507461469901</v>
      </c>
      <c r="G59" s="30">
        <v>-12.769010042993479</v>
      </c>
      <c r="H59" s="30">
        <v>3.7828947369150656</v>
      </c>
      <c r="I59" s="30">
        <v>9.1917591124196072</v>
      </c>
      <c r="J59" s="30">
        <v>2.031930333757459</v>
      </c>
      <c r="K59" s="30">
        <v>11.37980085347734</v>
      </c>
      <c r="L59" s="30">
        <v>8.4291187739914619</v>
      </c>
      <c r="M59" s="30">
        <v>-0.7067137808981605</v>
      </c>
      <c r="N59" s="30">
        <v>15.183867141117148</v>
      </c>
      <c r="O59" s="30">
        <v>1.3388259527031598</v>
      </c>
      <c r="P59" s="30">
        <v>13.008130081257185</v>
      </c>
      <c r="Q59" s="30">
        <v>4.4064748201158022</v>
      </c>
      <c r="R59" s="30">
        <v>-3.0146425495355289</v>
      </c>
      <c r="S59" s="30">
        <v>-2.3978685612094486</v>
      </c>
      <c r="T59" s="30">
        <v>-1.0009099181799597</v>
      </c>
      <c r="U59" s="30">
        <v>-7.9685567116492102</v>
      </c>
      <c r="V59" s="30">
        <v>16.634557820610251</v>
      </c>
      <c r="W59" s="30">
        <v>-5.2789083706707203</v>
      </c>
      <c r="X59" s="30">
        <v>11.968672869601926</v>
      </c>
      <c r="Y59" s="30">
        <v>-3.33384399782225</v>
      </c>
    </row>
    <row r="60" spans="4:25" ht="25.5" customHeight="1">
      <c r="D60" s="29" t="s">
        <v>33</v>
      </c>
      <c r="E60" s="30">
        <v>0.30816640985225074</v>
      </c>
      <c r="F60" s="30">
        <v>-5.3763440860363438</v>
      </c>
      <c r="G60" s="30">
        <v>-0.32467532466585736</v>
      </c>
      <c r="H60" s="30">
        <v>7.1661237784748089</v>
      </c>
      <c r="I60" s="30">
        <v>-2.1276595744063154</v>
      </c>
      <c r="J60" s="30">
        <v>14.596273291841456</v>
      </c>
      <c r="K60" s="30">
        <v>4.471544715470066</v>
      </c>
      <c r="L60" s="30">
        <v>0</v>
      </c>
      <c r="M60" s="30">
        <v>14.137483787314364</v>
      </c>
      <c r="N60" s="30">
        <v>5.2272727272469011</v>
      </c>
      <c r="O60" s="30">
        <v>10.583153347788009</v>
      </c>
      <c r="P60" s="30">
        <v>3.8085937499968914</v>
      </c>
      <c r="Q60" s="30">
        <v>-5.55032925686747</v>
      </c>
      <c r="R60" s="30">
        <v>10.458167330708722</v>
      </c>
      <c r="S60" s="30">
        <v>-1.9837691614496999</v>
      </c>
      <c r="T60" s="30">
        <v>-4.4158233670408826</v>
      </c>
      <c r="U60" s="30">
        <v>3.5219371328960136</v>
      </c>
      <c r="V60" s="30">
        <v>-0.25086237964313529</v>
      </c>
      <c r="W60" s="30">
        <v>2.1636266718162878</v>
      </c>
      <c r="X60" s="30">
        <v>5.8199213110991854</v>
      </c>
      <c r="Y60" s="30">
        <v>-1.6086831820594671</v>
      </c>
    </row>
    <row r="61" spans="4:25" ht="25.5" customHeight="1">
      <c r="D61" s="29" t="s">
        <v>34</v>
      </c>
      <c r="E61" s="30">
        <v>0.80645161287982159</v>
      </c>
      <c r="F61" s="30">
        <v>4.1600000000601378</v>
      </c>
      <c r="G61" s="30">
        <v>-6.1443932411597402</v>
      </c>
      <c r="H61" s="30">
        <v>5.0736497545354364</v>
      </c>
      <c r="I61" s="30">
        <v>0.31152647974148628</v>
      </c>
      <c r="J61" s="30">
        <v>7.6086956521226989</v>
      </c>
      <c r="K61" s="30">
        <v>8.6580086580802629</v>
      </c>
      <c r="L61" s="30">
        <v>8.1009296147812826</v>
      </c>
      <c r="M61" s="30">
        <v>6.5110565111438756</v>
      </c>
      <c r="N61" s="30">
        <v>7.8431372547977496</v>
      </c>
      <c r="O61" s="30">
        <v>1.8181818182495757</v>
      </c>
      <c r="P61" s="30">
        <v>8.928571428544041</v>
      </c>
      <c r="Q61" s="30">
        <v>2.9893924783236825</v>
      </c>
      <c r="R61" s="30">
        <v>2.8089887640674327</v>
      </c>
      <c r="S61" s="30">
        <v>-2.0947176685283453</v>
      </c>
      <c r="T61" s="30">
        <v>-5.302325581344669</v>
      </c>
      <c r="U61" s="30">
        <v>8.2710512218175936E-2</v>
      </c>
      <c r="V61" s="30">
        <v>8.4236793405883184</v>
      </c>
      <c r="W61" s="30">
        <v>-0.89615996422012234</v>
      </c>
      <c r="X61" s="30">
        <v>10.970367255563019</v>
      </c>
      <c r="Y61" s="30">
        <v>-4.3268376742623404</v>
      </c>
    </row>
    <row r="62" spans="4:25" ht="25.5" customHeight="1">
      <c r="D62" s="29" t="s">
        <v>35</v>
      </c>
      <c r="E62" s="30">
        <v>1.127214170659796</v>
      </c>
      <c r="F62" s="30">
        <v>-1.4331210190672405</v>
      </c>
      <c r="G62" s="30">
        <v>-8.4006462034916467</v>
      </c>
      <c r="H62" s="30">
        <v>9.1710758376680523</v>
      </c>
      <c r="I62" s="30">
        <v>2.4232633280594662</v>
      </c>
      <c r="J62" s="30">
        <v>8.9905362775088769</v>
      </c>
      <c r="K62" s="30">
        <v>8.5383502171520362</v>
      </c>
      <c r="L62" s="30">
        <v>1.1999999999640298</v>
      </c>
      <c r="M62" s="30">
        <v>8.0368906454963742</v>
      </c>
      <c r="N62" s="30">
        <v>11.463414634227576</v>
      </c>
      <c r="O62" s="30">
        <v>2.6258205689732472</v>
      </c>
      <c r="P62" s="30">
        <v>11.727078891146348</v>
      </c>
      <c r="Q62" s="30">
        <v>-0.57251908395287154</v>
      </c>
      <c r="R62" s="30">
        <v>0.4798464491222898</v>
      </c>
      <c r="S62" s="30">
        <v>-2.5787965615298392</v>
      </c>
      <c r="T62" s="30">
        <v>-2.6470588235608439</v>
      </c>
      <c r="U62" s="30">
        <v>2.0708100694386333</v>
      </c>
      <c r="V62" s="30">
        <v>4.2314942558523638</v>
      </c>
      <c r="W62" s="30">
        <v>0.87310719747213383</v>
      </c>
      <c r="X62" s="30">
        <v>8.2136719149242143</v>
      </c>
      <c r="Y62" s="30">
        <v>-3.0074613008832185</v>
      </c>
    </row>
    <row r="63" spans="4:25" ht="25.5" customHeight="1">
      <c r="D63" s="29" t="s">
        <v>36</v>
      </c>
      <c r="E63" s="30">
        <v>-2.7863777090698982</v>
      </c>
      <c r="F63" s="30">
        <v>0.63694267531997362</v>
      </c>
      <c r="G63" s="30">
        <v>-5.3797468354582323</v>
      </c>
      <c r="H63" s="30">
        <v>10.869565217252376</v>
      </c>
      <c r="I63" s="30">
        <v>2.2624434390183357</v>
      </c>
      <c r="J63" s="30">
        <v>5.3097345132816942</v>
      </c>
      <c r="K63" s="30">
        <v>5.0420168067293103</v>
      </c>
      <c r="L63" s="30">
        <v>5.0666666666646654</v>
      </c>
      <c r="M63" s="30">
        <v>10.025380710644871</v>
      </c>
      <c r="N63" s="30">
        <v>10.611303344810263</v>
      </c>
      <c r="O63" s="30">
        <v>4.5881126172924613</v>
      </c>
      <c r="P63" s="30">
        <v>5.2841475573981667</v>
      </c>
      <c r="Q63" s="30">
        <v>2.6515151514361346</v>
      </c>
      <c r="R63" s="30">
        <v>-9.2250922506531552E-2</v>
      </c>
      <c r="S63" s="30">
        <v>-2.6777469989988423</v>
      </c>
      <c r="T63" s="30">
        <v>-0.66413662247769567</v>
      </c>
      <c r="U63" s="30">
        <v>0.18272612638026153</v>
      </c>
      <c r="V63" s="30">
        <v>1.4318530297633858</v>
      </c>
      <c r="W63" s="30">
        <v>2.0630332580910737</v>
      </c>
      <c r="X63" s="30">
        <v>11.707110568144042</v>
      </c>
      <c r="Y63" s="30">
        <v>-1.716977690646182</v>
      </c>
    </row>
    <row r="64" spans="4:25" ht="25.5" customHeight="1">
      <c r="D64" s="29" t="s">
        <v>37</v>
      </c>
      <c r="E64" s="30">
        <v>0.47095761380062662</v>
      </c>
      <c r="F64" s="30">
        <v>2.3437499999300337</v>
      </c>
      <c r="G64" s="30">
        <v>-5.4961832061181326</v>
      </c>
      <c r="H64" s="30">
        <v>4.2003231018366005</v>
      </c>
      <c r="I64" s="30">
        <v>3.5658914727625834</v>
      </c>
      <c r="J64" s="30">
        <v>7.9341317366365294</v>
      </c>
      <c r="K64" s="30">
        <v>6.3800277392179305</v>
      </c>
      <c r="L64" s="30">
        <v>7.5619295958993638</v>
      </c>
      <c r="M64" s="30">
        <v>8.3636363635219304</v>
      </c>
      <c r="N64" s="30">
        <v>6.8232662192935001</v>
      </c>
      <c r="O64" s="30">
        <v>3.874345549741931</v>
      </c>
      <c r="P64" s="30">
        <v>8.9717741935106954</v>
      </c>
      <c r="Q64" s="30">
        <v>5.7354301573027344</v>
      </c>
      <c r="R64" s="30">
        <v>-1.7497812773870303</v>
      </c>
      <c r="S64" s="30">
        <v>-4.9866429207033436</v>
      </c>
      <c r="T64" s="30">
        <v>-1.6869728210490265</v>
      </c>
      <c r="U64" s="30">
        <v>1.3638119600030363</v>
      </c>
      <c r="V64" s="30">
        <v>6.1645722073462528</v>
      </c>
      <c r="W64" s="30">
        <v>2.8476323016930705</v>
      </c>
      <c r="X64" s="30">
        <v>4.3262477078066741</v>
      </c>
      <c r="Y64" s="30">
        <v>-4.6818776636384012</v>
      </c>
    </row>
    <row r="65" spans="4:25" ht="25.5" customHeight="1">
      <c r="D65" s="29" t="s">
        <v>38</v>
      </c>
      <c r="E65" s="30">
        <v>-0.15576323987076535</v>
      </c>
      <c r="F65" s="30">
        <v>-5.7722308892388501</v>
      </c>
      <c r="G65" s="30">
        <v>-3.4768211921355374</v>
      </c>
      <c r="H65" s="30">
        <v>9.605488850879663</v>
      </c>
      <c r="I65" s="30">
        <v>2.6604068856794338</v>
      </c>
      <c r="J65" s="30">
        <v>11.432926829277967</v>
      </c>
      <c r="K65" s="30">
        <v>6.5663474691821877</v>
      </c>
      <c r="L65" s="30">
        <v>0.89858793336610177</v>
      </c>
      <c r="M65" s="30">
        <v>9.4147582697233787</v>
      </c>
      <c r="N65" s="30">
        <v>9.4186046511410595</v>
      </c>
      <c r="O65" s="30">
        <v>3.5069075450600229</v>
      </c>
      <c r="P65" s="30">
        <v>10.574948665338857</v>
      </c>
      <c r="Q65" s="30">
        <v>0.64995357472565907</v>
      </c>
      <c r="R65" s="30">
        <v>-2.1217712176505699</v>
      </c>
      <c r="S65" s="30">
        <v>-2.0735155514110759</v>
      </c>
      <c r="T65" s="30">
        <v>-2.4061597689383873</v>
      </c>
      <c r="U65" s="30">
        <v>5.9832166170740386</v>
      </c>
      <c r="V65" s="30">
        <v>0.76741394919270789</v>
      </c>
      <c r="W65" s="30">
        <v>0.47605689012839569</v>
      </c>
      <c r="X65" s="30">
        <v>5.5923641566313353</v>
      </c>
      <c r="Y65" s="30">
        <v>-2.9704639499296026</v>
      </c>
    </row>
    <row r="66" spans="4:25" ht="25.5" customHeight="1">
      <c r="D66" s="29" t="s">
        <v>39</v>
      </c>
      <c r="E66" s="30">
        <v>2.0537124801907725</v>
      </c>
      <c r="F66" s="30">
        <v>0.15479876160533479</v>
      </c>
      <c r="G66" s="30">
        <v>-4.0185471407041877</v>
      </c>
      <c r="H66" s="30">
        <v>11.272141706959871</v>
      </c>
      <c r="I66" s="30">
        <v>0.43415340085559695</v>
      </c>
      <c r="J66" s="30">
        <v>6.6282420748966731</v>
      </c>
      <c r="K66" s="30">
        <v>5.405405405401309</v>
      </c>
      <c r="L66" s="30">
        <v>7.0512820513670249</v>
      </c>
      <c r="M66" s="30">
        <v>12.095808383144547</v>
      </c>
      <c r="N66" s="30">
        <v>6.410256410311832</v>
      </c>
      <c r="O66" s="30">
        <v>2.3092369478362462</v>
      </c>
      <c r="P66" s="30">
        <v>6.9676153091397186</v>
      </c>
      <c r="Q66" s="30">
        <v>3.1192660549525852</v>
      </c>
      <c r="R66" s="30">
        <v>1.8683274021810581</v>
      </c>
      <c r="S66" s="30">
        <v>-0.52401746723347298</v>
      </c>
      <c r="T66" s="30">
        <v>-6.4091308165133309</v>
      </c>
      <c r="U66" s="30">
        <v>2.1634090888060564</v>
      </c>
      <c r="V66" s="30">
        <v>1.9668494501468237</v>
      </c>
      <c r="W66" s="30">
        <v>2.7086167426903396</v>
      </c>
      <c r="X66" s="30">
        <v>9.0677373068375644</v>
      </c>
      <c r="Y66" s="30">
        <v>-4.7892766087712424</v>
      </c>
    </row>
    <row r="67" spans="4:25" ht="25.5" customHeight="1">
      <c r="D67" s="29" t="s">
        <v>40</v>
      </c>
      <c r="E67" s="30">
        <v>0.63091482647941177</v>
      </c>
      <c r="F67" s="30">
        <v>-0.62695924763013222</v>
      </c>
      <c r="G67" s="30">
        <v>-2.3659305994750413</v>
      </c>
      <c r="H67" s="30">
        <v>6.946688206764895</v>
      </c>
      <c r="I67" s="30">
        <v>1.5105740182530747</v>
      </c>
      <c r="J67" s="30">
        <v>9.6726190474951235</v>
      </c>
      <c r="K67" s="30">
        <v>6.3772048847877683</v>
      </c>
      <c r="L67" s="30">
        <v>5.7397959183379088</v>
      </c>
      <c r="M67" s="30">
        <v>7.9613992761345287</v>
      </c>
      <c r="N67" s="30">
        <v>5.3631284917163846</v>
      </c>
      <c r="O67" s="30">
        <v>6.3626723223049853</v>
      </c>
      <c r="P67" s="30">
        <v>8.6739780658860575</v>
      </c>
      <c r="Q67" s="30">
        <v>5.5045871559018078</v>
      </c>
      <c r="R67" s="30">
        <v>-1.1304347825755623</v>
      </c>
      <c r="S67" s="30">
        <v>-5.8047493403949435</v>
      </c>
      <c r="T67" s="30">
        <v>-1.6806722688581854</v>
      </c>
      <c r="U67" s="30">
        <v>6.7285348654627875</v>
      </c>
      <c r="V67" s="30">
        <v>3.5856169485831479</v>
      </c>
      <c r="W67" s="30">
        <v>2.5254158347705502</v>
      </c>
      <c r="X67" s="30">
        <v>-0.43363086739092171</v>
      </c>
      <c r="Y67" s="30">
        <v>-0.63360169530067845</v>
      </c>
    </row>
    <row r="68" spans="4:25" ht="25.5" customHeight="1">
      <c r="D68" s="29" t="s">
        <v>41</v>
      </c>
      <c r="E68" s="30">
        <v>-1.7709563163591735</v>
      </c>
      <c r="F68" s="30">
        <v>-7.6923076923492655</v>
      </c>
      <c r="G68" s="30">
        <v>1.69270833328381</v>
      </c>
      <c r="H68" s="30">
        <v>12.548015364987354</v>
      </c>
      <c r="I68" s="30">
        <v>0.79635949940775053</v>
      </c>
      <c r="J68" s="30">
        <v>7.2234762980113443</v>
      </c>
      <c r="K68" s="30">
        <v>6.2105263157240964</v>
      </c>
      <c r="L68" s="30">
        <v>3.1714568880274907</v>
      </c>
      <c r="M68" s="30">
        <v>9.4140249760340957</v>
      </c>
      <c r="N68" s="30">
        <v>6.0579455663042348</v>
      </c>
      <c r="O68" s="30">
        <v>4.6357615893590109</v>
      </c>
      <c r="P68" s="30">
        <v>7.5158227848563408</v>
      </c>
      <c r="Q68" s="30">
        <v>2.1339220014081395</v>
      </c>
      <c r="R68" s="30">
        <v>-0.79250720458784452</v>
      </c>
      <c r="S68" s="30">
        <v>-3.9215686274173822</v>
      </c>
      <c r="T68" s="30">
        <v>-3.1746031745937375</v>
      </c>
      <c r="U68" s="30">
        <v>7.4842806693796282</v>
      </c>
      <c r="V68" s="30">
        <v>1.8644490903920063</v>
      </c>
      <c r="W68" s="30">
        <v>-3.1218375699254453</v>
      </c>
      <c r="X68" s="30">
        <v>4.6429808248464211</v>
      </c>
      <c r="Y68" s="30" t="s">
        <v>84</v>
      </c>
    </row>
    <row r="69" spans="4:25" ht="37.5">
      <c r="D69" s="35" t="s">
        <v>76</v>
      </c>
      <c r="E69" s="36">
        <v>0.79845460396856804</v>
      </c>
      <c r="F69" s="36">
        <v>-1.1370895617685783</v>
      </c>
      <c r="G69" s="36">
        <v>-4.5489790643688526</v>
      </c>
      <c r="H69" s="36">
        <v>7.5006769564119669</v>
      </c>
      <c r="I69" s="36">
        <v>2.1536523929544638</v>
      </c>
      <c r="J69" s="36">
        <v>7.6809271359693287</v>
      </c>
      <c r="K69" s="36">
        <v>6.8353560796939217</v>
      </c>
      <c r="L69" s="36">
        <v>5.251312828221355</v>
      </c>
      <c r="M69" s="36">
        <v>8.1152632114748648</v>
      </c>
      <c r="N69" s="36">
        <v>8.6362780184591426</v>
      </c>
      <c r="O69" s="36">
        <v>4.0398786302635159</v>
      </c>
      <c r="P69" s="36">
        <v>8.9242563119729788</v>
      </c>
      <c r="Q69" s="36">
        <v>1.8665850672902051</v>
      </c>
      <c r="R69" s="36">
        <v>1.2841694202594622</v>
      </c>
      <c r="S69" s="36">
        <v>-2.5506042856001998</v>
      </c>
      <c r="T69" s="36">
        <v>-3.0814882446878578</v>
      </c>
      <c r="U69" s="36">
        <v>1.9238123236629656</v>
      </c>
      <c r="V69" s="36">
        <v>4.0280181610365506</v>
      </c>
      <c r="W69" s="36">
        <v>0.63517380556228353</v>
      </c>
      <c r="X69" s="36">
        <v>5.9830326097419562</v>
      </c>
      <c r="Y69" s="36" t="s">
        <v>84</v>
      </c>
    </row>
    <row r="70" spans="4:25" ht="25.5" customHeight="1"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33"/>
      <c r="Q70" s="34"/>
      <c r="R70" s="34"/>
      <c r="S70" s="34"/>
      <c r="T70" s="34"/>
      <c r="U70" s="34"/>
    </row>
    <row r="71" spans="4:25" ht="25.5" customHeight="1">
      <c r="D71" s="129" t="s">
        <v>45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</row>
    <row r="72" spans="4:25" ht="25.5" customHeight="1">
      <c r="D72" s="128" t="s">
        <v>0</v>
      </c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</row>
    <row r="73" spans="4:25" ht="25.5" customHeight="1">
      <c r="D73" s="27"/>
      <c r="E73" s="28">
        <v>2001</v>
      </c>
      <c r="F73" s="28">
        <v>2002</v>
      </c>
      <c r="G73" s="28">
        <v>2003</v>
      </c>
      <c r="H73" s="28">
        <v>2004</v>
      </c>
      <c r="I73" s="28">
        <v>2005</v>
      </c>
      <c r="J73" s="28">
        <v>2006</v>
      </c>
      <c r="K73" s="28">
        <v>2007</v>
      </c>
      <c r="L73" s="28">
        <v>2008</v>
      </c>
      <c r="M73" s="28">
        <v>2009</v>
      </c>
      <c r="N73" s="28">
        <v>2010</v>
      </c>
      <c r="O73" s="28">
        <v>2011</v>
      </c>
      <c r="P73" s="28">
        <v>2012</v>
      </c>
      <c r="Q73" s="28">
        <v>2013</v>
      </c>
      <c r="R73" s="28">
        <v>2014</v>
      </c>
      <c r="S73" s="28">
        <v>2015</v>
      </c>
      <c r="T73" s="28">
        <v>2016</v>
      </c>
      <c r="U73" s="28">
        <v>2017</v>
      </c>
      <c r="V73" s="28">
        <v>2018</v>
      </c>
      <c r="W73" s="28">
        <v>2019</v>
      </c>
      <c r="X73" s="28">
        <v>2020</v>
      </c>
      <c r="Y73" s="28">
        <v>2021</v>
      </c>
    </row>
    <row r="74" spans="4:25" ht="25.5" customHeight="1">
      <c r="D74" s="29" t="s">
        <v>30</v>
      </c>
      <c r="E74" s="30">
        <v>7.9999999998475069</v>
      </c>
      <c r="F74" s="30">
        <v>0.37037037046190324</v>
      </c>
      <c r="G74" s="30">
        <v>-1.1070110701878466</v>
      </c>
      <c r="H74" s="30">
        <v>1.8656716418566699</v>
      </c>
      <c r="I74" s="30">
        <v>4.0293040293267524</v>
      </c>
      <c r="J74" s="30">
        <v>8.274647887216279</v>
      </c>
      <c r="K74" s="30">
        <v>6.504065040707796</v>
      </c>
      <c r="L74" s="30">
        <v>15.41984732824675</v>
      </c>
      <c r="M74" s="30">
        <v>-4.7619047619581139</v>
      </c>
      <c r="N74" s="30">
        <v>2.2222222223300614</v>
      </c>
      <c r="O74" s="30">
        <v>9.7826086956130922</v>
      </c>
      <c r="P74" s="30">
        <v>1.4851485148242194</v>
      </c>
      <c r="Q74" s="30">
        <v>5.2439024390910083</v>
      </c>
      <c r="R74" s="30">
        <v>3.0127462340721722</v>
      </c>
      <c r="S74" s="30">
        <v>-0.6749156355924657</v>
      </c>
      <c r="T74" s="30">
        <v>-12.910532276274445</v>
      </c>
      <c r="U74" s="30">
        <v>-0.82918597607107847</v>
      </c>
      <c r="V74" s="30">
        <v>0.563734025631768</v>
      </c>
      <c r="W74" s="30">
        <v>-1.4005543950575072</v>
      </c>
      <c r="X74" s="30">
        <v>2.6242538793573189</v>
      </c>
      <c r="Y74" s="30">
        <v>-21.196594472883778</v>
      </c>
    </row>
    <row r="75" spans="4:25" ht="25.5" customHeight="1">
      <c r="D75" s="29" t="s">
        <v>31</v>
      </c>
      <c r="E75" s="30">
        <v>-0.91407678238495382</v>
      </c>
      <c r="F75" s="30">
        <v>-3.6900369004959077</v>
      </c>
      <c r="G75" s="30">
        <v>5.7471264369868269</v>
      </c>
      <c r="H75" s="30">
        <v>-5.7971014493560009</v>
      </c>
      <c r="I75" s="30">
        <v>0</v>
      </c>
      <c r="J75" s="30">
        <v>6.1538461539370148</v>
      </c>
      <c r="K75" s="30">
        <v>3.4420289854891761</v>
      </c>
      <c r="L75" s="30">
        <v>12.434325744303676</v>
      </c>
      <c r="M75" s="30">
        <v>-6.853582554552073</v>
      </c>
      <c r="N75" s="30">
        <v>11.204013377939436</v>
      </c>
      <c r="O75" s="30">
        <v>14.135338345839044</v>
      </c>
      <c r="P75" s="30">
        <v>-3.162055336049463</v>
      </c>
      <c r="Q75" s="30">
        <v>0.40816326533494873</v>
      </c>
      <c r="R75" s="30">
        <v>7.181571815696941</v>
      </c>
      <c r="S75" s="30">
        <v>-7.4589127685484202</v>
      </c>
      <c r="T75" s="30">
        <v>-11.475409836139105</v>
      </c>
      <c r="U75" s="30">
        <v>3.6423388281889624</v>
      </c>
      <c r="V75" s="30">
        <v>-4.3406714184734625</v>
      </c>
      <c r="W75" s="30">
        <v>10.782265787340028</v>
      </c>
      <c r="X75" s="30">
        <v>0.77775955014944831</v>
      </c>
      <c r="Y75" s="30">
        <v>-18.83003960862435</v>
      </c>
    </row>
    <row r="76" spans="4:25" ht="25.5" customHeight="1">
      <c r="D76" s="29" t="s">
        <v>32</v>
      </c>
      <c r="E76" s="30">
        <v>7.1304347826122383</v>
      </c>
      <c r="F76" s="30">
        <v>-4.0584415584937528</v>
      </c>
      <c r="G76" s="30">
        <v>-5.2453468696608052</v>
      </c>
      <c r="H76" s="30">
        <v>6.9642857142012904</v>
      </c>
      <c r="I76" s="30">
        <v>0.6677796327090979</v>
      </c>
      <c r="J76" s="30">
        <v>0.99502487569178566</v>
      </c>
      <c r="K76" s="30">
        <v>10.016420361191125</v>
      </c>
      <c r="L76" s="30">
        <v>12.089552238862833</v>
      </c>
      <c r="M76" s="30">
        <v>-8.2556591212290424</v>
      </c>
      <c r="N76" s="30">
        <v>15.674891146613579</v>
      </c>
      <c r="O76" s="30">
        <v>5.6461731493064216</v>
      </c>
      <c r="P76" s="30">
        <v>4.2755344418530239</v>
      </c>
      <c r="Q76" s="30">
        <v>5.8086560363679984</v>
      </c>
      <c r="R76" s="30">
        <v>-7.3196986006284215</v>
      </c>
      <c r="S76" s="30">
        <v>-1.1614401858708545</v>
      </c>
      <c r="T76" s="30">
        <v>-15.276145710844091</v>
      </c>
      <c r="U76" s="30">
        <v>11.628543562846039</v>
      </c>
      <c r="V76" s="30">
        <v>-0.39745685681321641</v>
      </c>
      <c r="W76" s="30">
        <v>-4.7856747778673103</v>
      </c>
      <c r="X76" s="30">
        <v>-39.65984897626543</v>
      </c>
      <c r="Y76" s="30">
        <v>-14.615779531388274</v>
      </c>
    </row>
    <row r="77" spans="4:25" ht="25.5" customHeight="1">
      <c r="D77" s="29" t="s">
        <v>33</v>
      </c>
      <c r="E77" s="30">
        <v>-3.3280507132167569</v>
      </c>
      <c r="F77" s="30">
        <v>-1.3114754098121462</v>
      </c>
      <c r="G77" s="30">
        <v>-0.16611295676359772</v>
      </c>
      <c r="H77" s="30">
        <v>-0.16638935121053855</v>
      </c>
      <c r="I77" s="30">
        <v>14.833333333380416</v>
      </c>
      <c r="J77" s="30">
        <v>-3.1930333817318135</v>
      </c>
      <c r="K77" s="30">
        <v>4.1979010495590607</v>
      </c>
      <c r="L77" s="30">
        <v>19.712230215726034</v>
      </c>
      <c r="M77" s="30">
        <v>-9.6153846153405382</v>
      </c>
      <c r="N77" s="30">
        <v>16.622340425474036</v>
      </c>
      <c r="O77" s="30">
        <v>1.4823261118087627</v>
      </c>
      <c r="P77" s="30">
        <v>-1.3483146067167051</v>
      </c>
      <c r="Q77" s="30">
        <v>10.250569476071281</v>
      </c>
      <c r="R77" s="30">
        <v>-5.1652892562663926</v>
      </c>
      <c r="S77" s="30">
        <v>-7.51633986923318</v>
      </c>
      <c r="T77" s="30">
        <v>-9.8939929329296188</v>
      </c>
      <c r="U77" s="30">
        <v>10.839654006779842</v>
      </c>
      <c r="V77" s="30">
        <v>-6.8855599449556992</v>
      </c>
      <c r="W77" s="30">
        <v>-3.2117257964238588</v>
      </c>
      <c r="X77" s="30">
        <v>-80.769461060573661</v>
      </c>
      <c r="Y77" s="30">
        <v>301.25617784223203</v>
      </c>
    </row>
    <row r="78" spans="4:25" ht="25.5" customHeight="1">
      <c r="D78" s="29" t="s">
        <v>34</v>
      </c>
      <c r="E78" s="30">
        <v>3.4659820282129106</v>
      </c>
      <c r="F78" s="30">
        <v>-6.5756823821159216</v>
      </c>
      <c r="G78" s="30">
        <v>-11.420982735729934</v>
      </c>
      <c r="H78" s="30">
        <v>23.08845577209846</v>
      </c>
      <c r="I78" s="30">
        <v>-6.0901339829041117</v>
      </c>
      <c r="J78" s="30">
        <v>9.3385214007456483</v>
      </c>
      <c r="K78" s="30">
        <v>16.132858837573227</v>
      </c>
      <c r="L78" s="30">
        <v>3.7793667007256282</v>
      </c>
      <c r="M78" s="30">
        <v>-10.728346456778281</v>
      </c>
      <c r="N78" s="30">
        <v>11.907386990098679</v>
      </c>
      <c r="O78" s="30">
        <v>5.5172413793153741</v>
      </c>
      <c r="P78" s="30">
        <v>4.0149393091081009</v>
      </c>
      <c r="Q78" s="30">
        <v>0.98743267505034815</v>
      </c>
      <c r="R78" s="30">
        <v>2.0444444444299714</v>
      </c>
      <c r="S78" s="30">
        <v>-7.8397212543491301</v>
      </c>
      <c r="T78" s="30">
        <v>-13.610586011390414</v>
      </c>
      <c r="U78" s="30">
        <v>5.115617157218777</v>
      </c>
      <c r="V78" s="30">
        <v>-3.3005902341355475</v>
      </c>
      <c r="W78" s="30">
        <v>-1.2357291412608662</v>
      </c>
      <c r="X78" s="30">
        <v>-62.696903173216675</v>
      </c>
      <c r="Y78" s="30">
        <v>165.22160639783755</v>
      </c>
    </row>
    <row r="79" spans="4:25" ht="25.5" customHeight="1">
      <c r="D79" s="29" t="s">
        <v>35</v>
      </c>
      <c r="E79" s="30">
        <v>0.82191780827680638</v>
      </c>
      <c r="F79" s="30">
        <v>-7.2010869564949509</v>
      </c>
      <c r="G79" s="30">
        <v>-4.6852122987483424</v>
      </c>
      <c r="H79" s="30">
        <v>14.132104454751815</v>
      </c>
      <c r="I79" s="30">
        <v>1.3458950200917474</v>
      </c>
      <c r="J79" s="30">
        <v>-2.6560424966323049</v>
      </c>
      <c r="K79" s="30">
        <v>16.371077762606756</v>
      </c>
      <c r="L79" s="30">
        <v>10.316529894425264</v>
      </c>
      <c r="M79" s="30">
        <v>-1.0626992560354265</v>
      </c>
      <c r="N79" s="30">
        <v>4.2964554241955666</v>
      </c>
      <c r="O79" s="30">
        <v>11.328527291524004</v>
      </c>
      <c r="P79" s="30">
        <v>0.55504162806292445</v>
      </c>
      <c r="Q79" s="30">
        <v>-3.1278748849976834</v>
      </c>
      <c r="R79" s="30">
        <v>-2.4691358024753529</v>
      </c>
      <c r="S79" s="30">
        <v>-4.5764362219502086</v>
      </c>
      <c r="T79" s="30">
        <v>-3.877551020390968</v>
      </c>
      <c r="U79" s="30">
        <v>4.2293104108805935</v>
      </c>
      <c r="V79" s="30">
        <v>-2.802135985193932</v>
      </c>
      <c r="W79" s="30">
        <v>-1.5488983590433936</v>
      </c>
      <c r="X79" s="30">
        <v>-43.62829490765273</v>
      </c>
      <c r="Y79" s="30">
        <v>61.391857333156906</v>
      </c>
    </row>
    <row r="80" spans="4:25" ht="25.5" customHeight="1">
      <c r="D80" s="29" t="s">
        <v>36</v>
      </c>
      <c r="E80" s="30">
        <v>-6.1711079944215763</v>
      </c>
      <c r="F80" s="30">
        <v>5.6801195814383698</v>
      </c>
      <c r="G80" s="30">
        <v>-6.3649222065019213</v>
      </c>
      <c r="H80" s="30">
        <v>8.0060422960452229</v>
      </c>
      <c r="I80" s="30">
        <v>7.1328671329228266</v>
      </c>
      <c r="J80" s="30">
        <v>-4.9608355091149248</v>
      </c>
      <c r="K80" s="30">
        <v>10.302197802184843</v>
      </c>
      <c r="L80" s="30">
        <v>8.3437110833132664</v>
      </c>
      <c r="M80" s="30">
        <v>-2.1839080459688964</v>
      </c>
      <c r="N80" s="30">
        <v>12.808460634662676</v>
      </c>
      <c r="O80" s="30">
        <v>1.3541666666136987</v>
      </c>
      <c r="P80" s="30">
        <v>5.6526207605674283</v>
      </c>
      <c r="Q80" s="30">
        <v>6.031128404608932</v>
      </c>
      <c r="R80" s="30">
        <v>-4.1284403669711427</v>
      </c>
      <c r="S80" s="30">
        <v>-8.1339712917957172</v>
      </c>
      <c r="T80" s="30">
        <v>-14.06250000009479</v>
      </c>
      <c r="U80" s="30">
        <v>15.014903456896644</v>
      </c>
      <c r="V80" s="30">
        <v>-7.9734955334275774</v>
      </c>
      <c r="W80" s="30">
        <v>6.526757060596422</v>
      </c>
      <c r="X80" s="30">
        <v>-31.131448010695205</v>
      </c>
      <c r="Y80" s="30">
        <v>42.014883482037391</v>
      </c>
    </row>
    <row r="81" spans="4:25" ht="25.5" customHeight="1">
      <c r="D81" s="29" t="s">
        <v>37</v>
      </c>
      <c r="E81" s="30">
        <v>3.5928143711891236</v>
      </c>
      <c r="F81" s="30">
        <v>2.1676300578019392</v>
      </c>
      <c r="G81" s="30">
        <v>-6.6478076379719031</v>
      </c>
      <c r="H81" s="30">
        <v>-1.0606060604669953</v>
      </c>
      <c r="I81" s="30">
        <v>10.566615620134655</v>
      </c>
      <c r="J81" s="30">
        <v>1.3850415512944858</v>
      </c>
      <c r="K81" s="30">
        <v>12.841530054620275</v>
      </c>
      <c r="L81" s="30">
        <v>4.3583535108148608</v>
      </c>
      <c r="M81" s="30">
        <v>-5.6844547563713821</v>
      </c>
      <c r="N81" s="30">
        <v>13.038130381395941</v>
      </c>
      <c r="O81" s="30">
        <v>0.87051142544616322</v>
      </c>
      <c r="P81" s="30">
        <v>8.4142394822158018</v>
      </c>
      <c r="Q81" s="30">
        <v>3.6815920397057944</v>
      </c>
      <c r="R81" s="30">
        <v>-0.76775431860439669</v>
      </c>
      <c r="S81" s="30">
        <v>-13.733075435212994</v>
      </c>
      <c r="T81" s="30">
        <v>-10.538116591918667</v>
      </c>
      <c r="U81" s="30">
        <v>9.3893907631219307</v>
      </c>
      <c r="V81" s="30">
        <v>3.2845686352380943</v>
      </c>
      <c r="W81" s="30">
        <v>-3.3714522618388143</v>
      </c>
      <c r="X81" s="30">
        <v>-6.121826265765562</v>
      </c>
      <c r="Y81" s="30">
        <v>1.0913467405932131</v>
      </c>
    </row>
    <row r="82" spans="4:25" ht="25.5" customHeight="1">
      <c r="D82" s="29" t="s">
        <v>38</v>
      </c>
      <c r="E82" s="30">
        <v>-0.16528925632651736</v>
      </c>
      <c r="F82" s="30">
        <v>0.49668874175698985</v>
      </c>
      <c r="G82" s="30">
        <v>-3.2948929159213103</v>
      </c>
      <c r="H82" s="30">
        <v>4.0885860305887922</v>
      </c>
      <c r="I82" s="30">
        <v>11.456628477961516</v>
      </c>
      <c r="J82" s="30">
        <v>2.6431718061968645</v>
      </c>
      <c r="K82" s="30">
        <v>7.0100143061351705</v>
      </c>
      <c r="L82" s="30">
        <v>9.3582887700936155</v>
      </c>
      <c r="M82" s="30">
        <v>-6.6014669927352942</v>
      </c>
      <c r="N82" s="30">
        <v>12.827225130866804</v>
      </c>
      <c r="O82" s="30">
        <v>0.69605568450379351</v>
      </c>
      <c r="P82" s="30">
        <v>5.2995391704709238</v>
      </c>
      <c r="Q82" s="30">
        <v>0.43763676148012021</v>
      </c>
      <c r="R82" s="30">
        <v>0</v>
      </c>
      <c r="S82" s="30">
        <v>-12.85403050103252</v>
      </c>
      <c r="T82" s="30">
        <v>-10.250000000008608</v>
      </c>
      <c r="U82" s="30">
        <v>12.527560450184305</v>
      </c>
      <c r="V82" s="30">
        <v>1.5589092551795858</v>
      </c>
      <c r="W82" s="30">
        <v>-1.5616678148807517</v>
      </c>
      <c r="X82" s="30">
        <v>-6.8779965158389693</v>
      </c>
      <c r="Y82" s="30">
        <v>0.31787258827897791</v>
      </c>
    </row>
    <row r="83" spans="4:25" ht="25.5" customHeight="1">
      <c r="D83" s="29" t="s">
        <v>39</v>
      </c>
      <c r="E83" s="30">
        <v>7.1202531645514044</v>
      </c>
      <c r="F83" s="30">
        <v>0.590841949767551</v>
      </c>
      <c r="G83" s="30">
        <v>-1.9089574154915745</v>
      </c>
      <c r="H83" s="30">
        <v>-1.3473053893148235</v>
      </c>
      <c r="I83" s="30">
        <v>9.2564491653553063</v>
      </c>
      <c r="J83" s="30">
        <v>-1.5277777777875867</v>
      </c>
      <c r="K83" s="30">
        <v>15.232722143895995</v>
      </c>
      <c r="L83" s="30">
        <v>0.24479804167609753</v>
      </c>
      <c r="M83" s="30">
        <v>3.9072039071319287</v>
      </c>
      <c r="N83" s="30">
        <v>9.9882491187245357</v>
      </c>
      <c r="O83" s="30">
        <v>-2.2435897435208241</v>
      </c>
      <c r="P83" s="30">
        <v>4.5901639343977729</v>
      </c>
      <c r="Q83" s="30">
        <v>3.6572622779118102</v>
      </c>
      <c r="R83" s="30">
        <v>0.60483870971983489</v>
      </c>
      <c r="S83" s="30">
        <v>-10.52104208415866</v>
      </c>
      <c r="T83" s="30">
        <v>-12.206047032454359</v>
      </c>
      <c r="U83" s="30">
        <v>4.7759408911759227</v>
      </c>
      <c r="V83" s="30">
        <v>4.4613039232213492</v>
      </c>
      <c r="W83" s="30">
        <v>2.2921340262998413</v>
      </c>
      <c r="X83" s="30">
        <v>-2.3154374702613834</v>
      </c>
      <c r="Y83" s="30">
        <v>-1.9874426655135502</v>
      </c>
    </row>
    <row r="84" spans="4:25" ht="25.5" customHeight="1">
      <c r="D84" s="29" t="s">
        <v>40</v>
      </c>
      <c r="E84" s="30">
        <v>1.2465373960623527</v>
      </c>
      <c r="F84" s="30">
        <v>0.41039671685521029</v>
      </c>
      <c r="G84" s="30">
        <v>-2.8610354222556533</v>
      </c>
      <c r="H84" s="30">
        <v>0.14025245437816469</v>
      </c>
      <c r="I84" s="30">
        <v>8.5434173668996305</v>
      </c>
      <c r="J84" s="30">
        <v>6.9677419355626657</v>
      </c>
      <c r="K84" s="30">
        <v>12.303980699597883</v>
      </c>
      <c r="L84" s="30">
        <v>-8.8077336197715184</v>
      </c>
      <c r="M84" s="30">
        <v>4.9469964664024646</v>
      </c>
      <c r="N84" s="30">
        <v>9.203142536487352</v>
      </c>
      <c r="O84" s="30">
        <v>0.41109969166772675</v>
      </c>
      <c r="P84" s="30">
        <v>6.5506653019341998</v>
      </c>
      <c r="Q84" s="30">
        <v>6.1479346781847521</v>
      </c>
      <c r="R84" s="30">
        <v>1.8099547511945424</v>
      </c>
      <c r="S84" s="30">
        <v>-15.555555555572287</v>
      </c>
      <c r="T84" s="30">
        <v>-9.789473684225559</v>
      </c>
      <c r="U84" s="30">
        <v>8.8710290675424464</v>
      </c>
      <c r="V84" s="30">
        <v>5.5112046299405471</v>
      </c>
      <c r="W84" s="30">
        <v>1.6153914664915892</v>
      </c>
      <c r="X84" s="30">
        <v>-3.4650814753156012</v>
      </c>
      <c r="Y84" s="30">
        <v>-4.4283265741053457</v>
      </c>
    </row>
    <row r="85" spans="4:25" ht="25.5" customHeight="1">
      <c r="D85" s="29" t="s">
        <v>41</v>
      </c>
      <c r="E85" s="30">
        <v>1.0370370370571536</v>
      </c>
      <c r="F85" s="30">
        <v>-1.0997067448669573</v>
      </c>
      <c r="G85" s="30">
        <v>0.7412898442760385</v>
      </c>
      <c r="H85" s="30">
        <v>4.856512141309266</v>
      </c>
      <c r="I85" s="30">
        <v>8.1403508771918709</v>
      </c>
      <c r="J85" s="30">
        <v>1.9467878001283578</v>
      </c>
      <c r="K85" s="30">
        <v>9.6753660088686253</v>
      </c>
      <c r="L85" s="30">
        <v>-6.5002901914710254</v>
      </c>
      <c r="M85" s="30">
        <v>6.0831781502028948</v>
      </c>
      <c r="N85" s="30">
        <v>9.7717963721067225</v>
      </c>
      <c r="O85" s="30">
        <v>0.74626865673115272</v>
      </c>
      <c r="P85" s="30">
        <v>3.8095238095104733</v>
      </c>
      <c r="Q85" s="30">
        <v>3.0581039755338546</v>
      </c>
      <c r="R85" s="30">
        <v>-3.3630069238293925</v>
      </c>
      <c r="S85" s="30">
        <v>-9.6724667348761955</v>
      </c>
      <c r="T85" s="30">
        <v>-8.7818696884182543</v>
      </c>
      <c r="U85" s="30">
        <v>6.9133025363249168</v>
      </c>
      <c r="V85" s="30">
        <v>-1.0019006656420637</v>
      </c>
      <c r="W85" s="30">
        <v>-0.10417024563413868</v>
      </c>
      <c r="X85" s="30">
        <v>-9.095617774607657</v>
      </c>
      <c r="Y85" s="30" t="s">
        <v>84</v>
      </c>
    </row>
    <row r="86" spans="4:25" ht="37.5">
      <c r="D86" s="35" t="s">
        <v>76</v>
      </c>
      <c r="E86" s="36">
        <v>1.5972550875267499</v>
      </c>
      <c r="F86" s="36">
        <v>-1.2693606614633701</v>
      </c>
      <c r="G86" s="36">
        <v>-3.0903514979819691</v>
      </c>
      <c r="H86" s="36">
        <v>4.7468354430213688</v>
      </c>
      <c r="I86" s="36">
        <v>5.8447594701318328</v>
      </c>
      <c r="J86" s="36">
        <v>1.9541113184929237</v>
      </c>
      <c r="K86" s="36">
        <v>10.595456013781757</v>
      </c>
      <c r="L86" s="36">
        <v>4.8291305617695901</v>
      </c>
      <c r="M86" s="36">
        <v>-2.702702702724491</v>
      </c>
      <c r="N86" s="36">
        <v>10.60519282170047</v>
      </c>
      <c r="O86" s="36">
        <v>3.5729697074433631</v>
      </c>
      <c r="P86" s="36">
        <v>3.4830430797368583</v>
      </c>
      <c r="Q86" s="36">
        <v>3.4302278766248584</v>
      </c>
      <c r="R86" s="36">
        <v>-1.0665628649230929</v>
      </c>
      <c r="S86" s="36">
        <v>-8.6166194522923956</v>
      </c>
      <c r="T86" s="36">
        <v>-10.867131662806051</v>
      </c>
      <c r="U86" s="36">
        <v>7.5751942319579824</v>
      </c>
      <c r="V86" s="36">
        <v>-0.98093551264682999</v>
      </c>
      <c r="W86" s="36">
        <v>0.14623034573175708</v>
      </c>
      <c r="X86" s="36">
        <v>-22.532595298399073</v>
      </c>
      <c r="Y86" s="36" t="s">
        <v>84</v>
      </c>
    </row>
    <row r="87" spans="4:25" ht="25.5" customHeight="1"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33"/>
      <c r="Q87" s="34"/>
      <c r="R87" s="34"/>
      <c r="S87" s="34"/>
      <c r="T87" s="34"/>
      <c r="U87" s="34"/>
    </row>
    <row r="88" spans="4:25" ht="25.5" customHeight="1">
      <c r="D88" s="129" t="s">
        <v>46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</row>
    <row r="89" spans="4:25" ht="25.5" customHeight="1">
      <c r="D89" s="128" t="s">
        <v>0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</row>
    <row r="90" spans="4:25" ht="25.5" customHeight="1">
      <c r="D90" s="27"/>
      <c r="E90" s="28">
        <v>2001</v>
      </c>
      <c r="F90" s="28">
        <v>2002</v>
      </c>
      <c r="G90" s="28">
        <v>2003</v>
      </c>
      <c r="H90" s="28">
        <v>2004</v>
      </c>
      <c r="I90" s="28">
        <v>2005</v>
      </c>
      <c r="J90" s="28">
        <v>2006</v>
      </c>
      <c r="K90" s="28">
        <v>2007</v>
      </c>
      <c r="L90" s="28">
        <v>2008</v>
      </c>
      <c r="M90" s="28">
        <v>2009</v>
      </c>
      <c r="N90" s="28">
        <v>2010</v>
      </c>
      <c r="O90" s="28">
        <v>2011</v>
      </c>
      <c r="P90" s="28">
        <v>2012</v>
      </c>
      <c r="Q90" s="28">
        <v>2013</v>
      </c>
      <c r="R90" s="28">
        <v>2014</v>
      </c>
      <c r="S90" s="28">
        <v>2015</v>
      </c>
      <c r="T90" s="28">
        <v>2016</v>
      </c>
      <c r="U90" s="28">
        <v>2017</v>
      </c>
      <c r="V90" s="28">
        <v>2018</v>
      </c>
      <c r="W90" s="28">
        <v>2019</v>
      </c>
      <c r="X90" s="28">
        <v>2020</v>
      </c>
      <c r="Y90" s="28">
        <v>2021</v>
      </c>
    </row>
    <row r="91" spans="4:25" ht="25.5" customHeight="1">
      <c r="D91" s="29" t="s">
        <v>30</v>
      </c>
      <c r="E91" s="30">
        <v>11.186440677922537</v>
      </c>
      <c r="F91" s="30">
        <v>0.91463414653525366</v>
      </c>
      <c r="G91" s="30">
        <v>-10.876132930649829</v>
      </c>
      <c r="H91" s="30">
        <v>18.983050847322858</v>
      </c>
      <c r="I91" s="30">
        <v>19.658119658249483</v>
      </c>
      <c r="J91" s="30">
        <v>12.619047619084544</v>
      </c>
      <c r="K91" s="30">
        <v>23.890063424900564</v>
      </c>
      <c r="L91" s="30">
        <v>16.040955631424136</v>
      </c>
      <c r="M91" s="30">
        <v>6.1764705881471649</v>
      </c>
      <c r="N91" s="30">
        <v>17.728531856053408</v>
      </c>
      <c r="O91" s="30">
        <v>19.176470588293505</v>
      </c>
      <c r="P91" s="30">
        <v>13.129318854770688</v>
      </c>
      <c r="Q91" s="30">
        <v>5.7591623037482442</v>
      </c>
      <c r="R91" s="30">
        <v>5.7755775577370549</v>
      </c>
      <c r="S91" s="30">
        <v>-3.3541341653668955</v>
      </c>
      <c r="T91" s="30">
        <v>-24.697336561703299</v>
      </c>
      <c r="U91" s="30">
        <v>3.9537348949082229</v>
      </c>
      <c r="V91" s="30">
        <v>5.2095046641407849</v>
      </c>
      <c r="W91" s="30">
        <v>-2.7817744430446156</v>
      </c>
      <c r="X91" s="30">
        <v>11.038587319833425</v>
      </c>
      <c r="Y91" s="30">
        <v>-5.1863152035804045</v>
      </c>
    </row>
    <row r="92" spans="4:25" ht="25.5" customHeight="1">
      <c r="D92" s="29" t="s">
        <v>31</v>
      </c>
      <c r="E92" s="30">
        <v>-0.70422535212147919</v>
      </c>
      <c r="F92" s="30">
        <v>-1.063829787457482</v>
      </c>
      <c r="G92" s="30">
        <v>-2.1505376344405636</v>
      </c>
      <c r="H92" s="30">
        <v>16.483516483549863</v>
      </c>
      <c r="I92" s="30">
        <v>16.666666666728759</v>
      </c>
      <c r="J92" s="30">
        <v>9.4339622641268495</v>
      </c>
      <c r="K92" s="30">
        <v>19.211822660087009</v>
      </c>
      <c r="L92" s="30">
        <v>22.107438016731184</v>
      </c>
      <c r="M92" s="30">
        <v>-2.0304568528183187</v>
      </c>
      <c r="N92" s="30">
        <v>22.107081174323472</v>
      </c>
      <c r="O92" s="30">
        <v>20.36775106077533</v>
      </c>
      <c r="P92" s="30">
        <v>13.513513513641451</v>
      </c>
      <c r="Q92" s="30">
        <v>-0.93167701870743302</v>
      </c>
      <c r="R92" s="30">
        <v>10.449320794173333</v>
      </c>
      <c r="S92" s="30">
        <v>-10.690633869423461</v>
      </c>
      <c r="T92" s="30">
        <v>-10.275423728767175</v>
      </c>
      <c r="U92" s="30">
        <v>-5.9543345772872902</v>
      </c>
      <c r="V92" s="30">
        <v>3.6128479353564114</v>
      </c>
      <c r="W92" s="30">
        <v>2.7278677392232442</v>
      </c>
      <c r="X92" s="30">
        <v>11.753189086191206</v>
      </c>
      <c r="Y92" s="30">
        <v>0.6798769765524737</v>
      </c>
    </row>
    <row r="93" spans="4:25" ht="25.5" customHeight="1">
      <c r="D93" s="29" t="s">
        <v>32</v>
      </c>
      <c r="E93" s="30">
        <v>10.631229236026819</v>
      </c>
      <c r="F93" s="30">
        <v>-3.903903904130368</v>
      </c>
      <c r="G93" s="30">
        <v>-15.937500000050896</v>
      </c>
      <c r="H93" s="30">
        <v>36.431226765920414</v>
      </c>
      <c r="I93" s="30">
        <v>17.711171662221204</v>
      </c>
      <c r="J93" s="30">
        <v>10.879629629641684</v>
      </c>
      <c r="K93" s="30">
        <v>17.745302713857882</v>
      </c>
      <c r="L93" s="30">
        <v>14.361702127765707</v>
      </c>
      <c r="M93" s="30">
        <v>-0.93023255815234407</v>
      </c>
      <c r="N93" s="30">
        <v>25.352112676038075</v>
      </c>
      <c r="O93" s="30">
        <v>11.23595505618975</v>
      </c>
      <c r="P93" s="30">
        <v>20.87542087544638</v>
      </c>
      <c r="Q93" s="30">
        <v>-0.83565459616674609</v>
      </c>
      <c r="R93" s="30">
        <v>3.8389513108612938</v>
      </c>
      <c r="S93" s="30">
        <v>-6.7628494138236794</v>
      </c>
      <c r="T93" s="30">
        <v>-13.829787234060831</v>
      </c>
      <c r="U93" s="30">
        <v>10.479392873957227</v>
      </c>
      <c r="V93" s="30">
        <v>-3.1800285264411032</v>
      </c>
      <c r="W93" s="30">
        <v>-4.8490819920394941</v>
      </c>
      <c r="X93" s="30">
        <v>-12.189720911509006</v>
      </c>
      <c r="Y93" s="30">
        <v>11.700149043056252</v>
      </c>
    </row>
    <row r="94" spans="4:25" ht="25.5" customHeight="1">
      <c r="D94" s="29" t="s">
        <v>33</v>
      </c>
      <c r="E94" s="30">
        <v>3.1249999998328892</v>
      </c>
      <c r="F94" s="30">
        <v>8.4175084174265002</v>
      </c>
      <c r="G94" s="30">
        <v>-16.149068322851122</v>
      </c>
      <c r="H94" s="30">
        <v>32.962962962738708</v>
      </c>
      <c r="I94" s="30">
        <v>23.955431754900403</v>
      </c>
      <c r="J94" s="30">
        <v>2.9213483147826125</v>
      </c>
      <c r="K94" s="30">
        <v>13.100436681133477</v>
      </c>
      <c r="L94" s="30">
        <v>27.799227799151872</v>
      </c>
      <c r="M94" s="30">
        <v>-9.9697885196012415</v>
      </c>
      <c r="N94" s="30">
        <v>22.483221476425364</v>
      </c>
      <c r="O94" s="30">
        <v>19.315068493189358</v>
      </c>
      <c r="P94" s="30">
        <v>12.399540757790772</v>
      </c>
      <c r="Q94" s="30">
        <v>9.0909090908541046</v>
      </c>
      <c r="R94" s="30">
        <v>2.5280898877323432</v>
      </c>
      <c r="S94" s="30">
        <v>-15.342465753415768</v>
      </c>
      <c r="T94" s="30">
        <v>-10.14023732471161</v>
      </c>
      <c r="U94" s="30">
        <v>-0.1065126475885414</v>
      </c>
      <c r="V94" s="30">
        <v>5.5405151010239351</v>
      </c>
      <c r="W94" s="30">
        <v>-1.7498674352633969E-2</v>
      </c>
      <c r="X94" s="30">
        <v>-35.675874141349503</v>
      </c>
      <c r="Y94" s="30">
        <v>71.107424071486932</v>
      </c>
    </row>
    <row r="95" spans="4:25" ht="25.5" customHeight="1">
      <c r="D95" s="29" t="s">
        <v>34</v>
      </c>
      <c r="E95" s="30">
        <v>0.28735632167278258</v>
      </c>
      <c r="F95" s="30">
        <v>1.7191977077626541</v>
      </c>
      <c r="G95" s="30">
        <v>-10.704225351939733</v>
      </c>
      <c r="H95" s="30">
        <v>35.015772870559928</v>
      </c>
      <c r="I95" s="30">
        <v>18.457943925350673</v>
      </c>
      <c r="J95" s="30">
        <v>15.187376725682956</v>
      </c>
      <c r="K95" s="30">
        <v>10.445205479498942</v>
      </c>
      <c r="L95" s="30">
        <v>16.124031007790386</v>
      </c>
      <c r="M95" s="30">
        <v>-6.1415220294550599</v>
      </c>
      <c r="N95" s="30">
        <v>19.630156472374381</v>
      </c>
      <c r="O95" s="30">
        <v>20.332936979705927</v>
      </c>
      <c r="P95" s="30">
        <v>9.2885375494205178</v>
      </c>
      <c r="Q95" s="30">
        <v>6.3291139240316596</v>
      </c>
      <c r="R95" s="30">
        <v>8.2482993197938725</v>
      </c>
      <c r="S95" s="30">
        <v>-18.460329929317322</v>
      </c>
      <c r="T95" s="30">
        <v>-15.221579961444565</v>
      </c>
      <c r="U95" s="30">
        <v>13.961480273363236</v>
      </c>
      <c r="V95" s="30">
        <v>-6.7957876239547748</v>
      </c>
      <c r="W95" s="30">
        <v>5.7795767003373522</v>
      </c>
      <c r="X95" s="30">
        <v>-7.9929830081080784</v>
      </c>
      <c r="Y95" s="30">
        <v>22.678882559303837</v>
      </c>
    </row>
    <row r="96" spans="4:25" ht="25.5" customHeight="1">
      <c r="D96" s="29" t="s">
        <v>35</v>
      </c>
      <c r="E96" s="30">
        <v>-2.9508196719770785</v>
      </c>
      <c r="F96" s="30">
        <v>2.0270270266511847</v>
      </c>
      <c r="G96" s="30">
        <v>-4.6357615890844635</v>
      </c>
      <c r="H96" s="30">
        <v>36.111111110734065</v>
      </c>
      <c r="I96" s="30">
        <v>21.173469387923948</v>
      </c>
      <c r="J96" s="30">
        <v>3.1578947367607135</v>
      </c>
      <c r="K96" s="30">
        <v>16.122448979704807</v>
      </c>
      <c r="L96" s="30">
        <v>16.168717047462302</v>
      </c>
      <c r="M96" s="30">
        <v>-1.0590015129631536</v>
      </c>
      <c r="N96" s="30">
        <v>16.972477064194447</v>
      </c>
      <c r="O96" s="30">
        <v>16.339869281208653</v>
      </c>
      <c r="P96" s="30">
        <v>15.73033707859488</v>
      </c>
      <c r="Q96" s="30">
        <v>2.8155339805638668</v>
      </c>
      <c r="R96" s="30">
        <v>9.4428706383964389E-2</v>
      </c>
      <c r="S96" s="30">
        <v>-13.584905660447777</v>
      </c>
      <c r="T96" s="30">
        <v>-10.698689956354745</v>
      </c>
      <c r="U96" s="30">
        <v>12.237312826911495</v>
      </c>
      <c r="V96" s="30">
        <v>0.74327813368291196</v>
      </c>
      <c r="W96" s="30">
        <v>-6.6265447239879922</v>
      </c>
      <c r="X96" s="30">
        <v>25.044076377754763</v>
      </c>
      <c r="Y96" s="30">
        <v>-5.3039406380108067</v>
      </c>
    </row>
    <row r="97" spans="4:54" ht="25.5" customHeight="1">
      <c r="D97" s="29" t="s">
        <v>36</v>
      </c>
      <c r="E97" s="30">
        <v>-5.0595238094188755</v>
      </c>
      <c r="F97" s="30">
        <v>-0.31347962401420126</v>
      </c>
      <c r="G97" s="30">
        <v>-1.2578616352388661</v>
      </c>
      <c r="H97" s="30">
        <v>32.484076433233945</v>
      </c>
      <c r="I97" s="30">
        <v>16.586538461632252</v>
      </c>
      <c r="J97" s="30">
        <v>1.6494845361046284</v>
      </c>
      <c r="K97" s="30">
        <v>18.255578093307268</v>
      </c>
      <c r="L97" s="30">
        <v>19.725557461362243</v>
      </c>
      <c r="M97" s="30">
        <v>0.42979942685508199</v>
      </c>
      <c r="N97" s="30">
        <v>12.268188302432348</v>
      </c>
      <c r="O97" s="30">
        <v>20.965692503250622</v>
      </c>
      <c r="P97" s="30">
        <v>12.605042016730383</v>
      </c>
      <c r="Q97" s="30">
        <v>11.007462686614788</v>
      </c>
      <c r="R97" s="30">
        <v>-9.1596638655245588</v>
      </c>
      <c r="S97" s="30">
        <v>-12.765957446873788</v>
      </c>
      <c r="T97" s="30">
        <v>-10.71049840929822</v>
      </c>
      <c r="U97" s="30">
        <v>12.878929064175892</v>
      </c>
      <c r="V97" s="30">
        <v>-7.0842949625864353</v>
      </c>
      <c r="W97" s="30">
        <v>7.4264302330014909</v>
      </c>
      <c r="X97" s="30">
        <v>26.437024174856717</v>
      </c>
      <c r="Y97" s="30">
        <v>-11.990107102493941</v>
      </c>
    </row>
    <row r="98" spans="4:54" ht="25.5" customHeight="1">
      <c r="D98" s="29" t="s">
        <v>37</v>
      </c>
      <c r="E98" s="30">
        <v>-7.4927953888227039</v>
      </c>
      <c r="F98" s="30">
        <v>1.5576323985895035</v>
      </c>
      <c r="G98" s="30">
        <v>-1.226993865048509</v>
      </c>
      <c r="H98" s="30">
        <v>28.571428571481118</v>
      </c>
      <c r="I98" s="30">
        <v>16.666666666762065</v>
      </c>
      <c r="J98" s="30">
        <v>10.766045548554203</v>
      </c>
      <c r="K98" s="30">
        <v>17.196261682269064</v>
      </c>
      <c r="L98" s="30">
        <v>13.078149920251558</v>
      </c>
      <c r="M98" s="30">
        <v>0.56417489422522227</v>
      </c>
      <c r="N98" s="30">
        <v>16.690042075722822</v>
      </c>
      <c r="O98" s="30">
        <v>16.947115384643084</v>
      </c>
      <c r="P98" s="30">
        <v>15.313463514934146</v>
      </c>
      <c r="Q98" s="30">
        <v>7.8431372549040201</v>
      </c>
      <c r="R98" s="30">
        <v>-7.5206611570789228</v>
      </c>
      <c r="S98" s="30">
        <v>-18.588025022289433</v>
      </c>
      <c r="T98" s="30">
        <v>-9.3304061471534911</v>
      </c>
      <c r="U98" s="30">
        <v>16.539557076804169</v>
      </c>
      <c r="V98" s="30">
        <v>-3.0546037821061356</v>
      </c>
      <c r="W98" s="30">
        <v>-1.2994410831925651</v>
      </c>
      <c r="X98" s="30">
        <v>36.27863839278249</v>
      </c>
      <c r="Y98" s="30">
        <v>-19.792845952695735</v>
      </c>
    </row>
    <row r="99" spans="4:54" ht="25.5" customHeight="1">
      <c r="D99" s="29" t="s">
        <v>38</v>
      </c>
      <c r="E99" s="30">
        <v>-6.2111801243149962</v>
      </c>
      <c r="F99" s="30">
        <v>-0.99337748326316921</v>
      </c>
      <c r="G99" s="30">
        <v>7.0234113711367563</v>
      </c>
      <c r="H99" s="30">
        <v>20.312500000115683</v>
      </c>
      <c r="I99" s="30">
        <v>12.207792207807389</v>
      </c>
      <c r="J99" s="30">
        <v>20.601851851723008</v>
      </c>
      <c r="K99" s="30">
        <v>12.667946257384921</v>
      </c>
      <c r="L99" s="30">
        <v>21.294718909687017</v>
      </c>
      <c r="M99" s="30">
        <v>1.966292134691261</v>
      </c>
      <c r="N99" s="30">
        <v>14.325068870570611</v>
      </c>
      <c r="O99" s="30">
        <v>15.903614457915571</v>
      </c>
      <c r="P99" s="30">
        <v>6.2370062369675905</v>
      </c>
      <c r="Q99" s="30">
        <v>7.4363992172086446</v>
      </c>
      <c r="R99" s="30">
        <v>9.1074681293834558E-2</v>
      </c>
      <c r="S99" s="30">
        <v>-18.289353958228503</v>
      </c>
      <c r="T99" s="30">
        <v>-13.363028953159473</v>
      </c>
      <c r="U99" s="30">
        <v>16.57281406352935</v>
      </c>
      <c r="V99" s="30">
        <v>-2.2291938000966627</v>
      </c>
      <c r="W99" s="30">
        <v>8.1834967608883424</v>
      </c>
      <c r="X99" s="30">
        <v>28.813475243071274</v>
      </c>
      <c r="Y99" s="30">
        <v>-22.616099415054048</v>
      </c>
    </row>
    <row r="100" spans="4:54" ht="25.5" customHeight="1">
      <c r="D100" s="29" t="s">
        <v>39</v>
      </c>
      <c r="E100" s="30">
        <v>-0.58823529412583841</v>
      </c>
      <c r="F100" s="30">
        <v>-0.29585798799458551</v>
      </c>
      <c r="G100" s="30">
        <v>5.6379821957392995</v>
      </c>
      <c r="H100" s="30">
        <v>19.382022471668957</v>
      </c>
      <c r="I100" s="30">
        <v>11.76470588253331</v>
      </c>
      <c r="J100" s="30">
        <v>18.10526315789367</v>
      </c>
      <c r="K100" s="30">
        <v>13.903743315487693</v>
      </c>
      <c r="L100" s="30">
        <v>15.649452269202801</v>
      </c>
      <c r="M100" s="30">
        <v>3.5182679295223007</v>
      </c>
      <c r="N100" s="30">
        <v>15.294117647206363</v>
      </c>
      <c r="O100" s="30">
        <v>13.151927437549737</v>
      </c>
      <c r="P100" s="30">
        <v>13.727454909837133</v>
      </c>
      <c r="Q100" s="30">
        <v>5.022026431736637</v>
      </c>
      <c r="R100" s="30">
        <v>-1.7617449664177776</v>
      </c>
      <c r="S100" s="30">
        <v>-16.140051238326592</v>
      </c>
      <c r="T100" s="30">
        <v>-13.543788187387806</v>
      </c>
      <c r="U100" s="30">
        <v>10.020848964835661</v>
      </c>
      <c r="V100" s="30">
        <v>-1.8310952094010235</v>
      </c>
      <c r="W100" s="30">
        <v>8.0772525335339971</v>
      </c>
      <c r="X100" s="30">
        <v>21.930804025398398</v>
      </c>
      <c r="Y100" s="30">
        <v>-22.693944839441226</v>
      </c>
    </row>
    <row r="101" spans="4:54" ht="25.5" customHeight="1">
      <c r="D101" s="29" t="s">
        <v>40</v>
      </c>
      <c r="E101" s="30">
        <v>-6.6481994457534004</v>
      </c>
      <c r="F101" s="30">
        <v>-1.780415430288973</v>
      </c>
      <c r="G101" s="30">
        <v>9.0634441085169613</v>
      </c>
      <c r="H101" s="30">
        <v>21.606648199436897</v>
      </c>
      <c r="I101" s="30">
        <v>14.578587699532996</v>
      </c>
      <c r="J101" s="30">
        <v>14.512922465043477</v>
      </c>
      <c r="K101" s="30">
        <v>15.625000000019273</v>
      </c>
      <c r="L101" s="30">
        <v>4.5045045045686072</v>
      </c>
      <c r="M101" s="30">
        <v>13.793103448293454</v>
      </c>
      <c r="N101" s="30">
        <v>20.580808080711211</v>
      </c>
      <c r="O101" s="30">
        <v>12.251308900512271</v>
      </c>
      <c r="P101" s="30">
        <v>8.4888059702159513</v>
      </c>
      <c r="Q101" s="30">
        <v>9.0283748924907101</v>
      </c>
      <c r="R101" s="30">
        <v>2.2870662460421132</v>
      </c>
      <c r="S101" s="30">
        <v>-14.72629144176889</v>
      </c>
      <c r="T101" s="30">
        <v>-7.8661844485188981</v>
      </c>
      <c r="U101" s="30">
        <v>15.608811516625721</v>
      </c>
      <c r="V101" s="30">
        <v>1.5450137241022732</v>
      </c>
      <c r="W101" s="30">
        <v>4.8041978545861008</v>
      </c>
      <c r="X101" s="30">
        <v>17.95069846335846</v>
      </c>
      <c r="Y101" s="30">
        <v>-21.476745312007296</v>
      </c>
    </row>
    <row r="102" spans="4:54" ht="25.5" customHeight="1">
      <c r="D102" s="29" t="s">
        <v>41</v>
      </c>
      <c r="E102" s="30">
        <v>-4.3557168784637668</v>
      </c>
      <c r="F102" s="30">
        <v>-8.3491461099541198</v>
      </c>
      <c r="G102" s="30">
        <v>20.9109730848003</v>
      </c>
      <c r="H102" s="30">
        <v>23.801369863047395</v>
      </c>
      <c r="I102" s="30">
        <v>9.4052558782520492</v>
      </c>
      <c r="J102" s="30">
        <v>6.068268015257039</v>
      </c>
      <c r="K102" s="30">
        <v>11.680572109528619</v>
      </c>
      <c r="L102" s="30">
        <v>4.5891141942404401</v>
      </c>
      <c r="M102" s="30">
        <v>13.265306122520526</v>
      </c>
      <c r="N102" s="30">
        <v>18.378378378419889</v>
      </c>
      <c r="O102" s="30">
        <v>15.296803652949521</v>
      </c>
      <c r="P102" s="30">
        <v>8.3828382838258229</v>
      </c>
      <c r="Q102" s="30">
        <v>-0.85261875762434602</v>
      </c>
      <c r="R102" s="30">
        <v>-3.4398034398510191</v>
      </c>
      <c r="S102" s="30">
        <v>-18.893129770999117</v>
      </c>
      <c r="T102" s="30">
        <v>-8.8627450980274798</v>
      </c>
      <c r="U102" s="30">
        <v>8.3404403411586614</v>
      </c>
      <c r="V102" s="30">
        <v>-5.314179149305776</v>
      </c>
      <c r="W102" s="30">
        <v>18.627406380951484</v>
      </c>
      <c r="X102" s="30">
        <v>2.5794244823476031</v>
      </c>
      <c r="Y102" s="30" t="s">
        <v>84</v>
      </c>
    </row>
    <row r="103" spans="4:54" ht="37.5">
      <c r="D103" s="35" t="s">
        <v>76</v>
      </c>
      <c r="E103" s="36">
        <v>-1.2015693967362906</v>
      </c>
      <c r="F103" s="36">
        <v>-0.64532141974535939</v>
      </c>
      <c r="G103" s="36">
        <v>-0.84936297777860048</v>
      </c>
      <c r="H103" s="36">
        <v>26.404635928401945</v>
      </c>
      <c r="I103" s="36">
        <v>15.98564879419051</v>
      </c>
      <c r="J103" s="36">
        <v>10.242309675179806</v>
      </c>
      <c r="K103" s="36">
        <v>15.432579890874321</v>
      </c>
      <c r="L103" s="36">
        <v>15.084402430817189</v>
      </c>
      <c r="M103" s="36">
        <v>2.088711570013202</v>
      </c>
      <c r="N103" s="36">
        <v>18.321839080474135</v>
      </c>
      <c r="O103" s="36">
        <v>16.572760831566381</v>
      </c>
      <c r="P103" s="36">
        <v>12.166666666668192</v>
      </c>
      <c r="Q103" s="36">
        <v>4.9479940564531866</v>
      </c>
      <c r="R103" s="36">
        <v>0.63004389071101841</v>
      </c>
      <c r="S103" s="36">
        <v>-14.083714386223834</v>
      </c>
      <c r="T103" s="36">
        <v>-12.568574469823945</v>
      </c>
      <c r="U103" s="36">
        <v>9.5237127701920841</v>
      </c>
      <c r="V103" s="36">
        <v>-1.2824381684170216</v>
      </c>
      <c r="W103" s="36">
        <v>3.6387410418300847</v>
      </c>
      <c r="X103" s="36">
        <v>10.554519102186699</v>
      </c>
      <c r="Y103" s="36" t="s">
        <v>84</v>
      </c>
    </row>
    <row r="104" spans="4:54" ht="25.5" customHeight="1"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33"/>
      <c r="Q104" s="34"/>
      <c r="R104" s="34"/>
      <c r="S104" s="34"/>
      <c r="T104" s="34"/>
      <c r="U104" s="34"/>
    </row>
    <row r="105" spans="4:54" ht="25.5" customHeight="1">
      <c r="D105" s="129" t="s">
        <v>47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</row>
    <row r="106" spans="4:54" ht="25.5" customHeight="1">
      <c r="D106" s="128" t="s">
        <v>0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</row>
    <row r="107" spans="4:54" ht="25.5" customHeight="1">
      <c r="D107" s="27"/>
      <c r="E107" s="28">
        <v>2001</v>
      </c>
      <c r="F107" s="28">
        <v>2002</v>
      </c>
      <c r="G107" s="28">
        <v>2003</v>
      </c>
      <c r="H107" s="28">
        <v>2004</v>
      </c>
      <c r="I107" s="28">
        <v>2005</v>
      </c>
      <c r="J107" s="28">
        <v>2006</v>
      </c>
      <c r="K107" s="28">
        <v>2007</v>
      </c>
      <c r="L107" s="28">
        <v>2008</v>
      </c>
      <c r="M107" s="28">
        <v>2009</v>
      </c>
      <c r="N107" s="28">
        <v>2010</v>
      </c>
      <c r="O107" s="28">
        <v>2011</v>
      </c>
      <c r="P107" s="28">
        <v>2012</v>
      </c>
      <c r="Q107" s="28">
        <v>2013</v>
      </c>
      <c r="R107" s="28">
        <v>2014</v>
      </c>
      <c r="S107" s="28">
        <v>2015</v>
      </c>
      <c r="T107" s="28">
        <v>2016</v>
      </c>
      <c r="U107" s="28">
        <v>2017</v>
      </c>
      <c r="V107" s="28">
        <v>2018</v>
      </c>
      <c r="W107" s="28">
        <v>2019</v>
      </c>
      <c r="X107" s="28">
        <v>2020</v>
      </c>
      <c r="Y107" s="28">
        <v>2021</v>
      </c>
    </row>
    <row r="108" spans="4:54" ht="25.5" customHeight="1">
      <c r="D108" s="29" t="s">
        <v>30</v>
      </c>
      <c r="E108" s="30" t="s">
        <v>84</v>
      </c>
      <c r="F108" s="30" t="s">
        <v>84</v>
      </c>
      <c r="G108" s="30" t="s">
        <v>84</v>
      </c>
      <c r="H108" s="30">
        <v>5.1334702259905107</v>
      </c>
      <c r="I108" s="30">
        <v>0.39062499994644284</v>
      </c>
      <c r="J108" s="30">
        <v>8.7548638130646506</v>
      </c>
      <c r="K108" s="30">
        <v>4.8300536673214545</v>
      </c>
      <c r="L108" s="30">
        <v>16.211604095624832</v>
      </c>
      <c r="M108" s="30">
        <v>8.8105726871921206</v>
      </c>
      <c r="N108" s="30">
        <v>10.391363022960288</v>
      </c>
      <c r="O108" s="30">
        <v>12.71393643036971</v>
      </c>
      <c r="P108" s="30">
        <v>8.5683297179842235</v>
      </c>
      <c r="Q108" s="30">
        <v>10.589410589422886</v>
      </c>
      <c r="R108" s="30">
        <v>13.911472447955052</v>
      </c>
      <c r="S108" s="30">
        <v>4.9960348930004006</v>
      </c>
      <c r="T108" s="30">
        <v>-0.22658610268819768</v>
      </c>
      <c r="U108" s="30">
        <v>-2.1334477525760676</v>
      </c>
      <c r="V108" s="30">
        <v>5.408842098870803</v>
      </c>
      <c r="W108" s="30">
        <v>7.293065931879128</v>
      </c>
      <c r="X108" s="30">
        <v>7.0621649862937508</v>
      </c>
      <c r="Y108" s="30">
        <v>12.837319013022942</v>
      </c>
      <c r="AH108" s="22" t="s">
        <v>84</v>
      </c>
      <c r="AI108" s="22" t="s">
        <v>84</v>
      </c>
      <c r="AJ108" s="22" t="s">
        <v>84</v>
      </c>
      <c r="AK108" s="22" t="s">
        <v>84</v>
      </c>
      <c r="AL108" s="22" t="s">
        <v>84</v>
      </c>
      <c r="AM108" s="22" t="s">
        <v>84</v>
      </c>
      <c r="AN108" s="22" t="s">
        <v>84</v>
      </c>
      <c r="AO108" s="22" t="s">
        <v>84</v>
      </c>
      <c r="AP108" s="22" t="s">
        <v>84</v>
      </c>
      <c r="AQ108" s="22" t="s">
        <v>84</v>
      </c>
      <c r="AR108" s="22" t="s">
        <v>84</v>
      </c>
      <c r="AS108" s="22" t="s">
        <v>84</v>
      </c>
      <c r="AT108" s="22" t="s">
        <v>84</v>
      </c>
      <c r="AU108" s="22" t="s">
        <v>84</v>
      </c>
      <c r="AV108" s="22" t="s">
        <v>84</v>
      </c>
      <c r="AW108" s="22" t="s">
        <v>84</v>
      </c>
      <c r="AX108" s="22" t="s">
        <v>84</v>
      </c>
      <c r="AY108" s="22" t="s">
        <v>84</v>
      </c>
      <c r="AZ108" s="22" t="s">
        <v>84</v>
      </c>
      <c r="BA108" s="22" t="s">
        <v>84</v>
      </c>
      <c r="BB108" s="22" t="s">
        <v>84</v>
      </c>
    </row>
    <row r="109" spans="4:54" ht="25.5" customHeight="1">
      <c r="D109" s="29" t="s">
        <v>31</v>
      </c>
      <c r="E109" s="30" t="s">
        <v>84</v>
      </c>
      <c r="F109" s="30" t="s">
        <v>84</v>
      </c>
      <c r="G109" s="30" t="s">
        <v>84</v>
      </c>
      <c r="H109" s="30">
        <v>6.3318777292646233</v>
      </c>
      <c r="I109" s="30">
        <v>0.82135523602793192</v>
      </c>
      <c r="J109" s="30">
        <v>5.0916496946235235</v>
      </c>
      <c r="K109" s="30">
        <v>5.038759690007022</v>
      </c>
      <c r="L109" s="30">
        <v>14.022140221193947</v>
      </c>
      <c r="M109" s="30">
        <v>12.13592233017302</v>
      </c>
      <c r="N109" s="30">
        <v>14.718614718719781</v>
      </c>
      <c r="O109" s="30">
        <v>10.566037735738432</v>
      </c>
      <c r="P109" s="30">
        <v>9.4425483504737571</v>
      </c>
      <c r="Q109" s="30">
        <v>6.8607068607354771</v>
      </c>
      <c r="R109" s="30">
        <v>14.883268482390255</v>
      </c>
      <c r="S109" s="30">
        <v>1.7781541066722584</v>
      </c>
      <c r="T109" s="30">
        <v>5.9068219634752728</v>
      </c>
      <c r="U109" s="30">
        <v>-5.1017567793430363</v>
      </c>
      <c r="V109" s="30">
        <v>4.4156034185958815</v>
      </c>
      <c r="W109" s="30">
        <v>10.022425974907945</v>
      </c>
      <c r="X109" s="30">
        <v>7.8203158776477766</v>
      </c>
      <c r="Y109" s="30">
        <v>8.8407120508911632</v>
      </c>
      <c r="AH109" s="22" t="s">
        <v>84</v>
      </c>
      <c r="AI109" s="22" t="s">
        <v>84</v>
      </c>
      <c r="AJ109" s="22" t="s">
        <v>84</v>
      </c>
      <c r="AK109" s="22" t="s">
        <v>84</v>
      </c>
      <c r="AL109" s="22" t="s">
        <v>84</v>
      </c>
      <c r="AM109" s="22" t="s">
        <v>84</v>
      </c>
      <c r="AN109" s="22" t="s">
        <v>84</v>
      </c>
      <c r="AO109" s="22" t="s">
        <v>84</v>
      </c>
      <c r="AP109" s="22" t="s">
        <v>84</v>
      </c>
      <c r="AQ109" s="22" t="s">
        <v>84</v>
      </c>
      <c r="AR109" s="22" t="s">
        <v>84</v>
      </c>
      <c r="AS109" s="22" t="s">
        <v>84</v>
      </c>
      <c r="AT109" s="22" t="s">
        <v>84</v>
      </c>
      <c r="AU109" s="22" t="s">
        <v>84</v>
      </c>
      <c r="AV109" s="22" t="s">
        <v>84</v>
      </c>
      <c r="AW109" s="22" t="s">
        <v>84</v>
      </c>
      <c r="AX109" s="22" t="s">
        <v>84</v>
      </c>
      <c r="AY109" s="22" t="s">
        <v>84</v>
      </c>
      <c r="AZ109" s="22" t="s">
        <v>84</v>
      </c>
      <c r="BA109" s="22" t="s">
        <v>84</v>
      </c>
      <c r="BB109" s="22" t="s">
        <v>84</v>
      </c>
    </row>
    <row r="110" spans="4:54" ht="25.5" customHeight="1">
      <c r="D110" s="29" t="s">
        <v>32</v>
      </c>
      <c r="E110" s="30" t="s">
        <v>84</v>
      </c>
      <c r="F110" s="30" t="s">
        <v>84</v>
      </c>
      <c r="G110" s="30" t="s">
        <v>84</v>
      </c>
      <c r="H110" s="30">
        <v>22.391304347963125</v>
      </c>
      <c r="I110" s="30">
        <v>1.7761989342735429</v>
      </c>
      <c r="J110" s="30">
        <v>4.0139616054995386</v>
      </c>
      <c r="K110" s="30">
        <v>5.8724832215693468</v>
      </c>
      <c r="L110" s="30">
        <v>9.6671949286251113</v>
      </c>
      <c r="M110" s="30">
        <v>15.606936416169482</v>
      </c>
      <c r="N110" s="30">
        <v>14.999999999950365</v>
      </c>
      <c r="O110" s="30">
        <v>5.326086956664744</v>
      </c>
      <c r="P110" s="30">
        <v>14.138286893685969</v>
      </c>
      <c r="Q110" s="30">
        <v>4.7920433995829015</v>
      </c>
      <c r="R110" s="30">
        <v>9.3183779119829335</v>
      </c>
      <c r="S110" s="30">
        <v>10.260457774234544</v>
      </c>
      <c r="T110" s="30">
        <v>2.1474588404603034</v>
      </c>
      <c r="U110" s="30">
        <v>-1.6698631869015768</v>
      </c>
      <c r="V110" s="30">
        <v>5.0479247325579291</v>
      </c>
      <c r="W110" s="30">
        <v>3.6684714865114376</v>
      </c>
      <c r="X110" s="30">
        <v>12.018246357802354</v>
      </c>
      <c r="Y110" s="30">
        <v>11.833128532778559</v>
      </c>
      <c r="AH110" s="22" t="s">
        <v>84</v>
      </c>
      <c r="AI110" s="22" t="s">
        <v>84</v>
      </c>
      <c r="AJ110" s="22" t="s">
        <v>84</v>
      </c>
      <c r="AK110" s="22" t="s">
        <v>84</v>
      </c>
      <c r="AL110" s="22" t="s">
        <v>84</v>
      </c>
      <c r="AM110" s="22" t="s">
        <v>84</v>
      </c>
      <c r="AN110" s="22" t="s">
        <v>84</v>
      </c>
      <c r="AO110" s="22" t="s">
        <v>84</v>
      </c>
      <c r="AP110" s="22" t="s">
        <v>84</v>
      </c>
      <c r="AQ110" s="22" t="s">
        <v>84</v>
      </c>
      <c r="AR110" s="22" t="s">
        <v>84</v>
      </c>
      <c r="AS110" s="22" t="s">
        <v>84</v>
      </c>
      <c r="AT110" s="22" t="s">
        <v>84</v>
      </c>
      <c r="AU110" s="22" t="s">
        <v>84</v>
      </c>
      <c r="AV110" s="22" t="s">
        <v>84</v>
      </c>
      <c r="AW110" s="22" t="s">
        <v>84</v>
      </c>
      <c r="AX110" s="22" t="s">
        <v>84</v>
      </c>
      <c r="AY110" s="22" t="s">
        <v>84</v>
      </c>
      <c r="AZ110" s="22" t="s">
        <v>84</v>
      </c>
      <c r="BA110" s="22" t="s">
        <v>84</v>
      </c>
      <c r="BB110" s="22" t="s">
        <v>84</v>
      </c>
    </row>
    <row r="111" spans="4:54" ht="25.5" customHeight="1">
      <c r="D111" s="29" t="s">
        <v>33</v>
      </c>
      <c r="E111" s="30" t="s">
        <v>84</v>
      </c>
      <c r="F111" s="30" t="s">
        <v>84</v>
      </c>
      <c r="G111" s="30" t="s">
        <v>84</v>
      </c>
      <c r="H111" s="30">
        <v>9.7046413499999318</v>
      </c>
      <c r="I111" s="30">
        <v>5.3846153846526024</v>
      </c>
      <c r="J111" s="30">
        <v>2.007299270043017</v>
      </c>
      <c r="K111" s="30">
        <v>8.0500894455357574</v>
      </c>
      <c r="L111" s="30">
        <v>15.23178807937291</v>
      </c>
      <c r="M111" s="30">
        <v>11.206896551732326</v>
      </c>
      <c r="N111" s="30">
        <v>11.111111111149153</v>
      </c>
      <c r="O111" s="30">
        <v>10.465116279191534</v>
      </c>
      <c r="P111" s="30">
        <v>9.2631578947259818</v>
      </c>
      <c r="Q111" s="30">
        <v>14.932562620426705</v>
      </c>
      <c r="R111" s="30">
        <v>5.4484492874325996</v>
      </c>
      <c r="S111" s="30">
        <v>6.200317965024027</v>
      </c>
      <c r="T111" s="30">
        <v>-1.2724550898458031</v>
      </c>
      <c r="U111" s="30">
        <v>-2.935590256712306</v>
      </c>
      <c r="V111" s="30">
        <v>10.217188547595878</v>
      </c>
      <c r="W111" s="30">
        <v>3.8524960080348114</v>
      </c>
      <c r="X111" s="30">
        <v>-9.7502982241649221</v>
      </c>
      <c r="Y111" s="30">
        <v>34.064073802963456</v>
      </c>
      <c r="AH111" s="22" t="s">
        <v>84</v>
      </c>
      <c r="AI111" s="22" t="s">
        <v>84</v>
      </c>
      <c r="AJ111" s="22" t="s">
        <v>84</v>
      </c>
      <c r="AK111" s="22" t="s">
        <v>84</v>
      </c>
      <c r="AL111" s="22" t="s">
        <v>84</v>
      </c>
      <c r="AM111" s="22" t="s">
        <v>84</v>
      </c>
      <c r="AN111" s="22" t="s">
        <v>84</v>
      </c>
      <c r="AO111" s="22" t="s">
        <v>84</v>
      </c>
      <c r="AP111" s="22" t="s">
        <v>84</v>
      </c>
      <c r="AQ111" s="22" t="s">
        <v>84</v>
      </c>
      <c r="AR111" s="22" t="s">
        <v>84</v>
      </c>
      <c r="AS111" s="22" t="s">
        <v>84</v>
      </c>
      <c r="AT111" s="22" t="s">
        <v>84</v>
      </c>
      <c r="AU111" s="22" t="s">
        <v>84</v>
      </c>
      <c r="AV111" s="22" t="s">
        <v>84</v>
      </c>
      <c r="AW111" s="22" t="s">
        <v>84</v>
      </c>
      <c r="AX111" s="22" t="s">
        <v>84</v>
      </c>
      <c r="AY111" s="22" t="s">
        <v>84</v>
      </c>
      <c r="AZ111" s="22" t="s">
        <v>84</v>
      </c>
      <c r="BA111" s="22" t="s">
        <v>84</v>
      </c>
      <c r="BB111" s="22" t="s">
        <v>84</v>
      </c>
    </row>
    <row r="112" spans="4:54" ht="25.5" customHeight="1">
      <c r="D112" s="29" t="s">
        <v>34</v>
      </c>
      <c r="E112" s="30" t="s">
        <v>84</v>
      </c>
      <c r="F112" s="30" t="s">
        <v>84</v>
      </c>
      <c r="G112" s="30" t="s">
        <v>84</v>
      </c>
      <c r="H112" s="30">
        <v>9.1089108911581729</v>
      </c>
      <c r="I112" s="30">
        <v>4.355716878286886</v>
      </c>
      <c r="J112" s="30">
        <v>5.2173913043297881</v>
      </c>
      <c r="K112" s="30">
        <v>7.1074380166588291</v>
      </c>
      <c r="L112" s="30">
        <v>13.117283950456127</v>
      </c>
      <c r="M112" s="30">
        <v>10.231923601696003</v>
      </c>
      <c r="N112" s="30">
        <v>12.00495049505539</v>
      </c>
      <c r="O112" s="30">
        <v>11.933701657444185</v>
      </c>
      <c r="P112" s="30">
        <v>12.240868706846687</v>
      </c>
      <c r="Q112" s="30">
        <v>8.1794195249995649</v>
      </c>
      <c r="R112" s="30">
        <v>10.243902439034368</v>
      </c>
      <c r="S112" s="30">
        <v>1.8436578171518558</v>
      </c>
      <c r="T112" s="30">
        <v>-2.5343953657155138</v>
      </c>
      <c r="U112" s="30">
        <v>3.5309269040340707</v>
      </c>
      <c r="V112" s="30">
        <v>4.4600177814371422</v>
      </c>
      <c r="W112" s="30">
        <v>7.9389386716007815</v>
      </c>
      <c r="X112" s="30">
        <v>-2.6175071624611745</v>
      </c>
      <c r="Y112" s="30">
        <v>19.479496898115791</v>
      </c>
      <c r="AH112" s="22" t="s">
        <v>84</v>
      </c>
      <c r="AI112" s="22" t="s">
        <v>84</v>
      </c>
      <c r="AJ112" s="22" t="s">
        <v>84</v>
      </c>
      <c r="AK112" s="22" t="s">
        <v>84</v>
      </c>
      <c r="AL112" s="22" t="s">
        <v>84</v>
      </c>
      <c r="AM112" s="22" t="s">
        <v>84</v>
      </c>
      <c r="AN112" s="22" t="s">
        <v>84</v>
      </c>
      <c r="AO112" s="22" t="s">
        <v>84</v>
      </c>
      <c r="AP112" s="22" t="s">
        <v>84</v>
      </c>
      <c r="AQ112" s="22" t="s">
        <v>84</v>
      </c>
      <c r="AR112" s="22" t="s">
        <v>84</v>
      </c>
      <c r="AS112" s="22" t="s">
        <v>84</v>
      </c>
      <c r="AT112" s="22" t="s">
        <v>84</v>
      </c>
      <c r="AU112" s="22" t="s">
        <v>84</v>
      </c>
      <c r="AV112" s="22" t="s">
        <v>84</v>
      </c>
      <c r="AW112" s="22" t="s">
        <v>84</v>
      </c>
      <c r="AX112" s="22" t="s">
        <v>84</v>
      </c>
      <c r="AY112" s="22" t="s">
        <v>84</v>
      </c>
      <c r="AZ112" s="22" t="s">
        <v>84</v>
      </c>
      <c r="BA112" s="22" t="s">
        <v>84</v>
      </c>
      <c r="BB112" s="22" t="s">
        <v>84</v>
      </c>
    </row>
    <row r="113" spans="4:54" ht="25.5" customHeight="1">
      <c r="D113" s="29" t="s">
        <v>35</v>
      </c>
      <c r="E113" s="30" t="s">
        <v>84</v>
      </c>
      <c r="F113" s="30" t="s">
        <v>84</v>
      </c>
      <c r="G113" s="30" t="s">
        <v>84</v>
      </c>
      <c r="H113" s="30">
        <v>12.44813278033039</v>
      </c>
      <c r="I113" s="30">
        <v>6.2730627305019881</v>
      </c>
      <c r="J113" s="30">
        <v>1.3888888889304063</v>
      </c>
      <c r="K113" s="30">
        <v>10.958904109685342</v>
      </c>
      <c r="L113" s="30">
        <v>8.9506172839512566</v>
      </c>
      <c r="M113" s="30">
        <v>12.464589235108869</v>
      </c>
      <c r="N113" s="30">
        <v>10.32745591931732</v>
      </c>
      <c r="O113" s="30">
        <v>12.899543379054457</v>
      </c>
      <c r="P113" s="30">
        <v>11.223458038362665</v>
      </c>
      <c r="Q113" s="30">
        <v>6.7272727273206767</v>
      </c>
      <c r="R113" s="30">
        <v>7.7512776830918284</v>
      </c>
      <c r="S113" s="30">
        <v>5.7707509880897456</v>
      </c>
      <c r="T113" s="30">
        <v>-2.0926756351907216</v>
      </c>
      <c r="U113" s="30">
        <v>2.7411104511874784</v>
      </c>
      <c r="V113" s="30">
        <v>4.5606410522563534</v>
      </c>
      <c r="W113" s="30">
        <v>4.9637609935493598</v>
      </c>
      <c r="X113" s="30">
        <v>7.0946380720394941</v>
      </c>
      <c r="Y113" s="30">
        <v>13.280948232826816</v>
      </c>
      <c r="AH113" s="22" t="s">
        <v>84</v>
      </c>
      <c r="AI113" s="22" t="s">
        <v>84</v>
      </c>
      <c r="AJ113" s="22" t="s">
        <v>84</v>
      </c>
      <c r="AK113" s="22" t="s">
        <v>84</v>
      </c>
      <c r="AL113" s="22" t="s">
        <v>84</v>
      </c>
      <c r="AM113" s="22" t="s">
        <v>84</v>
      </c>
      <c r="AN113" s="22" t="s">
        <v>84</v>
      </c>
      <c r="AO113" s="22" t="s">
        <v>84</v>
      </c>
      <c r="AP113" s="22" t="s">
        <v>84</v>
      </c>
      <c r="AQ113" s="22" t="s">
        <v>84</v>
      </c>
      <c r="AR113" s="22" t="s">
        <v>84</v>
      </c>
      <c r="AS113" s="22" t="s">
        <v>84</v>
      </c>
      <c r="AT113" s="22" t="s">
        <v>84</v>
      </c>
      <c r="AU113" s="22" t="s">
        <v>84</v>
      </c>
      <c r="AV113" s="22" t="s">
        <v>84</v>
      </c>
      <c r="AW113" s="22" t="s">
        <v>84</v>
      </c>
      <c r="AX113" s="22" t="s">
        <v>84</v>
      </c>
      <c r="AY113" s="22" t="s">
        <v>84</v>
      </c>
      <c r="AZ113" s="22" t="s">
        <v>84</v>
      </c>
      <c r="BA113" s="22" t="s">
        <v>84</v>
      </c>
      <c r="BB113" s="22" t="s">
        <v>84</v>
      </c>
    </row>
    <row r="114" spans="4:54" ht="25.5" customHeight="1">
      <c r="D114" s="29" t="s">
        <v>36</v>
      </c>
      <c r="E114" s="30" t="s">
        <v>84</v>
      </c>
      <c r="F114" s="30" t="s">
        <v>84</v>
      </c>
      <c r="G114" s="30" t="s">
        <v>84</v>
      </c>
      <c r="H114" s="30">
        <v>7.6320939334719062</v>
      </c>
      <c r="I114" s="30">
        <v>4.363636363770329</v>
      </c>
      <c r="J114" s="30">
        <v>3.1358885017767291</v>
      </c>
      <c r="K114" s="30">
        <v>9.9662162161984433</v>
      </c>
      <c r="L114" s="30">
        <v>14.746543778826226</v>
      </c>
      <c r="M114" s="30">
        <v>14.190093708179052</v>
      </c>
      <c r="N114" s="30">
        <v>8.0890973036158655</v>
      </c>
      <c r="O114" s="30">
        <v>10.520607375271918</v>
      </c>
      <c r="P114" s="30">
        <v>11.383709519142538</v>
      </c>
      <c r="Q114" s="30">
        <v>11.629955947065728</v>
      </c>
      <c r="R114" s="30">
        <v>7.0244672454479407</v>
      </c>
      <c r="S114" s="30">
        <v>1.9174041298262168</v>
      </c>
      <c r="T114" s="30">
        <v>-3.256150506548372</v>
      </c>
      <c r="U114" s="30">
        <v>2.2301088605461317</v>
      </c>
      <c r="V114" s="30">
        <v>5.4989673069153255</v>
      </c>
      <c r="W114" s="30">
        <v>8.4942025925278664</v>
      </c>
      <c r="X114" s="30">
        <v>13.467481483217703</v>
      </c>
      <c r="Y114" s="30">
        <v>4.8421405740280532</v>
      </c>
      <c r="AH114" s="22" t="s">
        <v>84</v>
      </c>
      <c r="AI114" s="22" t="s">
        <v>84</v>
      </c>
      <c r="AJ114" s="22" t="s">
        <v>84</v>
      </c>
      <c r="AK114" s="22" t="s">
        <v>84</v>
      </c>
      <c r="AL114" s="22" t="s">
        <v>84</v>
      </c>
      <c r="AM114" s="22" t="s">
        <v>84</v>
      </c>
      <c r="AN114" s="22" t="s">
        <v>84</v>
      </c>
      <c r="AO114" s="22" t="s">
        <v>84</v>
      </c>
      <c r="AP114" s="22" t="s">
        <v>84</v>
      </c>
      <c r="AQ114" s="22" t="s">
        <v>84</v>
      </c>
      <c r="AR114" s="22" t="s">
        <v>84</v>
      </c>
      <c r="AS114" s="22" t="s">
        <v>84</v>
      </c>
      <c r="AT114" s="22" t="s">
        <v>84</v>
      </c>
      <c r="AU114" s="22" t="s">
        <v>84</v>
      </c>
      <c r="AV114" s="22" t="s">
        <v>84</v>
      </c>
      <c r="AW114" s="22" t="s">
        <v>84</v>
      </c>
      <c r="AX114" s="22" t="s">
        <v>84</v>
      </c>
      <c r="AY114" s="22" t="s">
        <v>84</v>
      </c>
      <c r="AZ114" s="22" t="s">
        <v>84</v>
      </c>
      <c r="BA114" s="22" t="s">
        <v>84</v>
      </c>
      <c r="BB114" s="22" t="s">
        <v>84</v>
      </c>
    </row>
    <row r="115" spans="4:54" ht="25.5" customHeight="1">
      <c r="D115" s="29" t="s">
        <v>37</v>
      </c>
      <c r="E115" s="30" t="s">
        <v>84</v>
      </c>
      <c r="F115" s="30" t="s">
        <v>84</v>
      </c>
      <c r="G115" s="30" t="s">
        <v>84</v>
      </c>
      <c r="H115" s="30">
        <v>7.0000000001138929</v>
      </c>
      <c r="I115" s="30">
        <v>11.775700934461453</v>
      </c>
      <c r="J115" s="30">
        <v>2.3411371238724943</v>
      </c>
      <c r="K115" s="30">
        <v>11.111111111111116</v>
      </c>
      <c r="L115" s="30">
        <v>8.6764705882209867</v>
      </c>
      <c r="M115" s="30">
        <v>14.073071718593111</v>
      </c>
      <c r="N115" s="30">
        <v>12.455516014103507</v>
      </c>
      <c r="O115" s="30">
        <v>9.493670886186468</v>
      </c>
      <c r="P115" s="30">
        <v>12.813102119369901</v>
      </c>
      <c r="Q115" s="30">
        <v>9.9060631938641777</v>
      </c>
      <c r="R115" s="30">
        <v>7.2261072261547099</v>
      </c>
      <c r="S115" s="30">
        <v>1.086956521686977</v>
      </c>
      <c r="T115" s="30">
        <v>-3.7275985662768685</v>
      </c>
      <c r="U115" s="30">
        <v>4.317888381022561</v>
      </c>
      <c r="V115" s="30">
        <v>7.2521415363949515</v>
      </c>
      <c r="W115" s="30">
        <v>5.17517506067251</v>
      </c>
      <c r="X115" s="30">
        <v>8.954026381721846</v>
      </c>
      <c r="Y115" s="30">
        <v>6.596026325318638</v>
      </c>
      <c r="AH115" s="22" t="s">
        <v>84</v>
      </c>
      <c r="AI115" s="22" t="s">
        <v>84</v>
      </c>
      <c r="AJ115" s="22" t="s">
        <v>84</v>
      </c>
      <c r="AK115" s="22" t="s">
        <v>84</v>
      </c>
      <c r="AL115" s="22" t="s">
        <v>84</v>
      </c>
      <c r="AM115" s="22" t="s">
        <v>84</v>
      </c>
      <c r="AN115" s="22" t="s">
        <v>84</v>
      </c>
      <c r="AO115" s="22" t="s">
        <v>84</v>
      </c>
      <c r="AP115" s="22" t="s">
        <v>84</v>
      </c>
      <c r="AQ115" s="22" t="s">
        <v>84</v>
      </c>
      <c r="AR115" s="22" t="s">
        <v>84</v>
      </c>
      <c r="AS115" s="22" t="s">
        <v>84</v>
      </c>
      <c r="AT115" s="22" t="s">
        <v>84</v>
      </c>
      <c r="AU115" s="22" t="s">
        <v>84</v>
      </c>
      <c r="AV115" s="22" t="s">
        <v>84</v>
      </c>
      <c r="AW115" s="22" t="s">
        <v>84</v>
      </c>
      <c r="AX115" s="22" t="s">
        <v>84</v>
      </c>
      <c r="AY115" s="22" t="s">
        <v>84</v>
      </c>
      <c r="AZ115" s="22" t="s">
        <v>84</v>
      </c>
      <c r="BA115" s="22" t="s">
        <v>84</v>
      </c>
      <c r="BB115" s="22" t="s">
        <v>84</v>
      </c>
    </row>
    <row r="116" spans="4:54" ht="25.5" customHeight="1">
      <c r="D116" s="29" t="s">
        <v>38</v>
      </c>
      <c r="E116" s="30" t="s">
        <v>84</v>
      </c>
      <c r="F116" s="30" t="s">
        <v>84</v>
      </c>
      <c r="G116" s="30" t="s">
        <v>84</v>
      </c>
      <c r="H116" s="30">
        <v>3.3864541830661787</v>
      </c>
      <c r="I116" s="30">
        <v>8.6705202313171128</v>
      </c>
      <c r="J116" s="30">
        <v>4.6099290780908131</v>
      </c>
      <c r="K116" s="30">
        <v>9.4915254235515167</v>
      </c>
      <c r="L116" s="30">
        <v>17.027863777245898</v>
      </c>
      <c r="M116" s="30">
        <v>8.3333333332457507</v>
      </c>
      <c r="N116" s="30">
        <v>11.965811965803685</v>
      </c>
      <c r="O116" s="30">
        <v>10.79607415483137</v>
      </c>
      <c r="P116" s="30">
        <v>8.2677165354854143</v>
      </c>
      <c r="Q116" s="30">
        <v>11.81818181813914</v>
      </c>
      <c r="R116" s="30">
        <v>10.406504065028589</v>
      </c>
      <c r="S116" s="30">
        <v>-1.1782032399967335</v>
      </c>
      <c r="T116" s="30">
        <v>-3.1296572279864043</v>
      </c>
      <c r="U116" s="30">
        <v>7.0342917227211199</v>
      </c>
      <c r="V116" s="30">
        <v>1.8524460604189219</v>
      </c>
      <c r="W116" s="30">
        <v>6.7087821148035243</v>
      </c>
      <c r="X116" s="30">
        <v>13.82795127716172</v>
      </c>
      <c r="Y116" s="30">
        <v>4.2427378958585393</v>
      </c>
      <c r="AH116" s="22" t="s">
        <v>84</v>
      </c>
      <c r="AI116" s="22" t="s">
        <v>84</v>
      </c>
      <c r="AJ116" s="22" t="s">
        <v>84</v>
      </c>
      <c r="AK116" s="22" t="s">
        <v>84</v>
      </c>
      <c r="AL116" s="22" t="s">
        <v>84</v>
      </c>
      <c r="AM116" s="22" t="s">
        <v>84</v>
      </c>
      <c r="AN116" s="22" t="s">
        <v>84</v>
      </c>
      <c r="AO116" s="22" t="s">
        <v>84</v>
      </c>
      <c r="AP116" s="22" t="s">
        <v>84</v>
      </c>
      <c r="AQ116" s="22" t="s">
        <v>84</v>
      </c>
      <c r="AR116" s="22" t="s">
        <v>84</v>
      </c>
      <c r="AS116" s="22" t="s">
        <v>84</v>
      </c>
      <c r="AT116" s="22" t="s">
        <v>84</v>
      </c>
      <c r="AU116" s="22" t="s">
        <v>84</v>
      </c>
      <c r="AV116" s="22" t="s">
        <v>84</v>
      </c>
      <c r="AW116" s="22" t="s">
        <v>84</v>
      </c>
      <c r="AX116" s="22" t="s">
        <v>84</v>
      </c>
      <c r="AY116" s="22" t="s">
        <v>84</v>
      </c>
      <c r="AZ116" s="22" t="s">
        <v>84</v>
      </c>
      <c r="BA116" s="22" t="s">
        <v>84</v>
      </c>
      <c r="BB116" s="22" t="s">
        <v>84</v>
      </c>
    </row>
    <row r="117" spans="4:54" ht="25.5" customHeight="1">
      <c r="D117" s="29" t="s">
        <v>39</v>
      </c>
      <c r="E117" s="30" t="s">
        <v>84</v>
      </c>
      <c r="F117" s="30" t="s">
        <v>84</v>
      </c>
      <c r="G117" s="30" t="s">
        <v>84</v>
      </c>
      <c r="H117" s="30">
        <v>0.18903591679864107</v>
      </c>
      <c r="I117" s="30">
        <v>8.8679245283546759</v>
      </c>
      <c r="J117" s="30">
        <v>4.6793760832438025</v>
      </c>
      <c r="K117" s="30">
        <v>12.086092715342867</v>
      </c>
      <c r="L117" s="30">
        <v>13.884785819652489</v>
      </c>
      <c r="M117" s="30">
        <v>12.321660181628037</v>
      </c>
      <c r="N117" s="30">
        <v>9.2378752886497004</v>
      </c>
      <c r="O117" s="30">
        <v>7.6109936575917025</v>
      </c>
      <c r="P117" s="30">
        <v>12.96660117870192</v>
      </c>
      <c r="Q117" s="30">
        <v>11.3043478260479</v>
      </c>
      <c r="R117" s="30">
        <v>9.7656250000214264</v>
      </c>
      <c r="S117" s="30">
        <v>-0.42704626328724515</v>
      </c>
      <c r="T117" s="30">
        <v>-6.1472480343242264</v>
      </c>
      <c r="U117" s="30">
        <v>6.2410703191971839</v>
      </c>
      <c r="V117" s="30">
        <v>6.6907286181218106</v>
      </c>
      <c r="W117" s="30">
        <v>7.1460320932877686</v>
      </c>
      <c r="X117" s="30">
        <v>13.93587365542035</v>
      </c>
      <c r="Y117" s="30">
        <v>-0.16477210270871012</v>
      </c>
      <c r="AH117" s="22" t="s">
        <v>84</v>
      </c>
      <c r="AI117" s="22" t="s">
        <v>84</v>
      </c>
      <c r="AJ117" s="22" t="s">
        <v>84</v>
      </c>
      <c r="AK117" s="22" t="s">
        <v>84</v>
      </c>
      <c r="AL117" s="22" t="s">
        <v>84</v>
      </c>
      <c r="AM117" s="22" t="s">
        <v>84</v>
      </c>
      <c r="AN117" s="22" t="s">
        <v>84</v>
      </c>
      <c r="AO117" s="22" t="s">
        <v>84</v>
      </c>
      <c r="AP117" s="22" t="s">
        <v>84</v>
      </c>
      <c r="AQ117" s="22" t="s">
        <v>84</v>
      </c>
      <c r="AR117" s="22" t="s">
        <v>84</v>
      </c>
      <c r="AS117" s="22" t="s">
        <v>84</v>
      </c>
      <c r="AT117" s="22" t="s">
        <v>84</v>
      </c>
      <c r="AU117" s="22" t="s">
        <v>84</v>
      </c>
      <c r="AV117" s="22" t="s">
        <v>84</v>
      </c>
      <c r="AW117" s="22" t="s">
        <v>84</v>
      </c>
      <c r="AX117" s="22" t="s">
        <v>84</v>
      </c>
      <c r="AY117" s="22" t="s">
        <v>84</v>
      </c>
      <c r="AZ117" s="22" t="s">
        <v>84</v>
      </c>
      <c r="BA117" s="22" t="s">
        <v>84</v>
      </c>
      <c r="BB117" s="22" t="s">
        <v>84</v>
      </c>
    </row>
    <row r="118" spans="4:54" ht="25.5" customHeight="1">
      <c r="D118" s="29" t="s">
        <v>40</v>
      </c>
      <c r="E118" s="30" t="s">
        <v>84</v>
      </c>
      <c r="F118" s="30" t="s">
        <v>84</v>
      </c>
      <c r="G118" s="30" t="s">
        <v>84</v>
      </c>
      <c r="H118" s="30">
        <v>1.5717092338392913</v>
      </c>
      <c r="I118" s="30">
        <v>11.218568665391061</v>
      </c>
      <c r="J118" s="30">
        <v>3.4782608695531847</v>
      </c>
      <c r="K118" s="30">
        <v>9.4117647059399623</v>
      </c>
      <c r="L118" s="30">
        <v>14.13210445458979</v>
      </c>
      <c r="M118" s="30">
        <v>11.305518169655461</v>
      </c>
      <c r="N118" s="30">
        <v>13.422007255073609</v>
      </c>
      <c r="O118" s="30">
        <v>8.31556503198534</v>
      </c>
      <c r="P118" s="30">
        <v>9.6456692913344568</v>
      </c>
      <c r="Q118" s="30">
        <v>12.208258527837469</v>
      </c>
      <c r="R118" s="30">
        <v>6.0000000000339115</v>
      </c>
      <c r="S118" s="30">
        <v>2.0377358490794473</v>
      </c>
      <c r="T118" s="30">
        <v>-3.6242603550258989</v>
      </c>
      <c r="U118" s="30">
        <v>7.972065825852459</v>
      </c>
      <c r="V118" s="30">
        <v>7.6353545269815637</v>
      </c>
      <c r="W118" s="30">
        <v>9.5736155788543442</v>
      </c>
      <c r="X118" s="30">
        <v>11.836338396001622</v>
      </c>
      <c r="Y118" s="30">
        <v>2.4687723967648401</v>
      </c>
      <c r="AH118" s="22" t="s">
        <v>84</v>
      </c>
      <c r="AI118" s="22" t="s">
        <v>84</v>
      </c>
      <c r="AJ118" s="22" t="s">
        <v>84</v>
      </c>
      <c r="AK118" s="22" t="s">
        <v>84</v>
      </c>
      <c r="AL118" s="22" t="s">
        <v>84</v>
      </c>
      <c r="AM118" s="22" t="s">
        <v>84</v>
      </c>
      <c r="AN118" s="22" t="s">
        <v>84</v>
      </c>
      <c r="AO118" s="22" t="s">
        <v>84</v>
      </c>
      <c r="AP118" s="22" t="s">
        <v>84</v>
      </c>
      <c r="AQ118" s="22" t="s">
        <v>84</v>
      </c>
      <c r="AR118" s="22" t="s">
        <v>84</v>
      </c>
      <c r="AS118" s="22" t="s">
        <v>84</v>
      </c>
      <c r="AT118" s="22" t="s">
        <v>84</v>
      </c>
      <c r="AU118" s="22" t="s">
        <v>84</v>
      </c>
      <c r="AV118" s="22" t="s">
        <v>84</v>
      </c>
      <c r="AW118" s="22" t="s">
        <v>84</v>
      </c>
      <c r="AX118" s="22" t="s">
        <v>84</v>
      </c>
      <c r="AY118" s="22" t="s">
        <v>84</v>
      </c>
      <c r="AZ118" s="22" t="s">
        <v>84</v>
      </c>
      <c r="BA118" s="22" t="s">
        <v>84</v>
      </c>
      <c r="BB118" s="22" t="s">
        <v>84</v>
      </c>
    </row>
    <row r="119" spans="4:54" ht="25.5" customHeight="1">
      <c r="D119" s="29" t="s">
        <v>41</v>
      </c>
      <c r="E119" s="30" t="s">
        <v>84</v>
      </c>
      <c r="F119" s="30" t="s">
        <v>84</v>
      </c>
      <c r="G119" s="30" t="s">
        <v>84</v>
      </c>
      <c r="H119" s="30">
        <v>3.8851351350523755</v>
      </c>
      <c r="I119" s="30">
        <v>8.1300813007867401</v>
      </c>
      <c r="J119" s="30">
        <v>1.5037593984917441</v>
      </c>
      <c r="K119" s="30">
        <v>12.296296296397458</v>
      </c>
      <c r="L119" s="30">
        <v>14.379947229513679</v>
      </c>
      <c r="M119" s="30">
        <v>10.726643598685136</v>
      </c>
      <c r="N119" s="30">
        <v>14.166666666663197</v>
      </c>
      <c r="O119" s="30">
        <v>6.9343065692420769</v>
      </c>
      <c r="P119" s="30">
        <v>4.0955631399413939</v>
      </c>
      <c r="Q119" s="30">
        <v>12.377049180385269</v>
      </c>
      <c r="R119" s="30">
        <v>7.9504011670110675</v>
      </c>
      <c r="S119" s="30">
        <v>3.1081081081327788</v>
      </c>
      <c r="T119" s="30">
        <v>-5.5701179554611846</v>
      </c>
      <c r="U119" s="30">
        <v>7.0856698833823728</v>
      </c>
      <c r="V119" s="30">
        <v>7.1970792153901675</v>
      </c>
      <c r="W119" s="30">
        <v>7.046506217871995</v>
      </c>
      <c r="X119" s="30">
        <v>14.151156342997284</v>
      </c>
      <c r="Y119" s="30" t="s">
        <v>84</v>
      </c>
      <c r="AH119" s="22" t="s">
        <v>84</v>
      </c>
      <c r="AI119" s="22" t="s">
        <v>84</v>
      </c>
      <c r="AJ119" s="22" t="s">
        <v>84</v>
      </c>
      <c r="AK119" s="22" t="s">
        <v>84</v>
      </c>
      <c r="AL119" s="22" t="s">
        <v>84</v>
      </c>
      <c r="AM119" s="22" t="s">
        <v>84</v>
      </c>
      <c r="AN119" s="22" t="s">
        <v>84</v>
      </c>
      <c r="AO119" s="22" t="s">
        <v>84</v>
      </c>
      <c r="AP119" s="22" t="s">
        <v>84</v>
      </c>
      <c r="AQ119" s="22" t="s">
        <v>84</v>
      </c>
      <c r="AR119" s="22" t="s">
        <v>84</v>
      </c>
      <c r="AS119" s="22" t="s">
        <v>84</v>
      </c>
      <c r="AT119" s="22" t="s">
        <v>84</v>
      </c>
      <c r="AU119" s="22" t="s">
        <v>84</v>
      </c>
      <c r="AV119" s="22" t="s">
        <v>84</v>
      </c>
      <c r="AW119" s="22" t="s">
        <v>84</v>
      </c>
      <c r="AX119" s="22" t="s">
        <v>84</v>
      </c>
      <c r="AY119" s="22" t="s">
        <v>84</v>
      </c>
      <c r="AZ119" s="22" t="s">
        <v>84</v>
      </c>
      <c r="BA119" s="22" t="s">
        <v>84</v>
      </c>
      <c r="BB119" s="22" t="s">
        <v>84</v>
      </c>
    </row>
    <row r="120" spans="4:54" ht="37.5">
      <c r="D120" s="35" t="s">
        <v>76</v>
      </c>
      <c r="E120" s="36" t="s">
        <v>84</v>
      </c>
      <c r="F120" s="36" t="s">
        <v>84</v>
      </c>
      <c r="G120" s="36" t="s">
        <v>84</v>
      </c>
      <c r="H120" s="36">
        <v>7.1892161757521444</v>
      </c>
      <c r="I120" s="36">
        <v>6.0394348703428191</v>
      </c>
      <c r="J120" s="36">
        <v>3.7628111273920295</v>
      </c>
      <c r="K120" s="36">
        <v>8.9600677296992828</v>
      </c>
      <c r="L120" s="36">
        <v>13.299663299616427</v>
      </c>
      <c r="M120" s="36">
        <v>11.761344153638476</v>
      </c>
      <c r="N120" s="36">
        <v>11.89404786252779</v>
      </c>
      <c r="O120" s="36">
        <v>9.6883283063971639</v>
      </c>
      <c r="P120" s="36">
        <v>10.274143821339576</v>
      </c>
      <c r="Q120" s="36">
        <v>10.140547075704953</v>
      </c>
      <c r="R120" s="36">
        <v>9.0285400658421047</v>
      </c>
      <c r="S120" s="36">
        <v>3.0329725648254868</v>
      </c>
      <c r="T120" s="36">
        <v>-2.0825699279182985</v>
      </c>
      <c r="U120" s="36">
        <v>2.4632607378697324</v>
      </c>
      <c r="V120" s="36">
        <v>5.8606956053890435</v>
      </c>
      <c r="W120" s="36">
        <v>6.8017553985940893</v>
      </c>
      <c r="X120" s="36">
        <v>8.3276356682749011</v>
      </c>
      <c r="Y120" s="36" t="s">
        <v>84</v>
      </c>
      <c r="AH120" s="22" t="s">
        <v>84</v>
      </c>
      <c r="AI120" s="22" t="s">
        <v>84</v>
      </c>
      <c r="AJ120" s="22" t="s">
        <v>84</v>
      </c>
      <c r="AK120" s="22" t="s">
        <v>84</v>
      </c>
      <c r="AL120" s="22" t="s">
        <v>84</v>
      </c>
      <c r="AM120" s="22" t="s">
        <v>84</v>
      </c>
      <c r="AN120" s="22" t="s">
        <v>84</v>
      </c>
      <c r="AO120" s="22" t="s">
        <v>84</v>
      </c>
      <c r="AP120" s="22" t="s">
        <v>84</v>
      </c>
      <c r="AQ120" s="22" t="s">
        <v>84</v>
      </c>
      <c r="AR120" s="22" t="s">
        <v>84</v>
      </c>
      <c r="AS120" s="22" t="s">
        <v>84</v>
      </c>
      <c r="AT120" s="22" t="s">
        <v>84</v>
      </c>
      <c r="AU120" s="22" t="s">
        <v>84</v>
      </c>
      <c r="AV120" s="22" t="s">
        <v>84</v>
      </c>
      <c r="AW120" s="22" t="s">
        <v>84</v>
      </c>
      <c r="AX120" s="22" t="s">
        <v>84</v>
      </c>
      <c r="AY120" s="22" t="s">
        <v>84</v>
      </c>
      <c r="AZ120" s="22" t="s">
        <v>84</v>
      </c>
      <c r="BA120" s="22" t="s">
        <v>84</v>
      </c>
      <c r="BB120" s="22" t="s">
        <v>84</v>
      </c>
    </row>
    <row r="121" spans="4:54" ht="25.5" customHeight="1"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33"/>
      <c r="Q121" s="34"/>
      <c r="R121" s="34"/>
      <c r="S121" s="34"/>
      <c r="T121" s="34"/>
      <c r="U121" s="34"/>
    </row>
    <row r="122" spans="4:54" ht="25.5" customHeight="1">
      <c r="D122" s="129" t="s">
        <v>49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</row>
    <row r="123" spans="4:54" ht="25.5" customHeight="1">
      <c r="D123" s="128" t="s">
        <v>0</v>
      </c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</row>
    <row r="124" spans="4:54" ht="25.5" customHeight="1">
      <c r="D124" s="27"/>
      <c r="E124" s="28">
        <v>2001</v>
      </c>
      <c r="F124" s="28">
        <v>2002</v>
      </c>
      <c r="G124" s="28">
        <v>2003</v>
      </c>
      <c r="H124" s="28">
        <v>2004</v>
      </c>
      <c r="I124" s="28">
        <v>2005</v>
      </c>
      <c r="J124" s="28">
        <v>2006</v>
      </c>
      <c r="K124" s="28">
        <v>2007</v>
      </c>
      <c r="L124" s="28">
        <v>2008</v>
      </c>
      <c r="M124" s="28">
        <v>2009</v>
      </c>
      <c r="N124" s="28">
        <v>2010</v>
      </c>
      <c r="O124" s="28">
        <v>2011</v>
      </c>
      <c r="P124" s="28">
        <v>2012</v>
      </c>
      <c r="Q124" s="28">
        <v>2013</v>
      </c>
      <c r="R124" s="28">
        <v>2014</v>
      </c>
      <c r="S124" s="28">
        <v>2015</v>
      </c>
      <c r="T124" s="28">
        <v>2016</v>
      </c>
      <c r="U124" s="28">
        <v>2017</v>
      </c>
      <c r="V124" s="28">
        <v>2018</v>
      </c>
      <c r="W124" s="28">
        <v>2019</v>
      </c>
      <c r="X124" s="28">
        <v>2020</v>
      </c>
      <c r="Y124" s="28">
        <v>2021</v>
      </c>
    </row>
    <row r="125" spans="4:54" ht="25.5" customHeight="1">
      <c r="D125" s="29" t="s">
        <v>30</v>
      </c>
      <c r="E125" s="30" t="s">
        <v>84</v>
      </c>
      <c r="F125" s="30" t="s">
        <v>84</v>
      </c>
      <c r="G125" s="30" t="s">
        <v>84</v>
      </c>
      <c r="H125" s="30">
        <v>-5.2747252747481816</v>
      </c>
      <c r="I125" s="30">
        <v>-7.5406032482533973</v>
      </c>
      <c r="J125" s="30">
        <v>7.5282308657492081</v>
      </c>
      <c r="K125" s="30">
        <v>6.7677946324448568</v>
      </c>
      <c r="L125" s="30">
        <v>8.0874316939658186</v>
      </c>
      <c r="M125" s="30">
        <v>23.862487360989036</v>
      </c>
      <c r="N125" s="30">
        <v>7.0204081632323723</v>
      </c>
      <c r="O125" s="30">
        <v>12.509534706359426</v>
      </c>
      <c r="P125" s="30">
        <v>9.7627118643835775</v>
      </c>
      <c r="Q125" s="30">
        <v>6.1148857319585748</v>
      </c>
      <c r="R125" s="30">
        <v>0.3492433061642819</v>
      </c>
      <c r="S125" s="30">
        <v>-9.8607888631228828</v>
      </c>
      <c r="T125" s="30">
        <v>-12.99871299869697</v>
      </c>
      <c r="U125" s="30">
        <v>-9.556773560196385</v>
      </c>
      <c r="V125" s="30">
        <v>-7.1727787506256853</v>
      </c>
      <c r="W125" s="30">
        <v>-28.660040604291904</v>
      </c>
      <c r="X125" s="30">
        <v>3.6362861888656228</v>
      </c>
      <c r="Y125" s="30">
        <v>-53.109458884668634</v>
      </c>
    </row>
    <row r="126" spans="4:54" ht="25.5" customHeight="1">
      <c r="D126" s="29" t="s">
        <v>31</v>
      </c>
      <c r="E126" s="30" t="s">
        <v>84</v>
      </c>
      <c r="F126" s="30" t="s">
        <v>84</v>
      </c>
      <c r="G126" s="30" t="s">
        <v>84</v>
      </c>
      <c r="H126" s="30">
        <v>-10.490307867677572</v>
      </c>
      <c r="I126" s="30">
        <v>10.828025477655178</v>
      </c>
      <c r="J126" s="30">
        <v>-7.9310344827459573</v>
      </c>
      <c r="K126" s="30">
        <v>1.3732833957330604</v>
      </c>
      <c r="L126" s="30">
        <v>17.980295566461013</v>
      </c>
      <c r="M126" s="30">
        <v>1.8789144050852524</v>
      </c>
      <c r="N126" s="30">
        <v>10.245901639278898</v>
      </c>
      <c r="O126" s="30">
        <v>14.869888475880222</v>
      </c>
      <c r="P126" s="30">
        <v>-0.16181229773201133</v>
      </c>
      <c r="Q126" s="30">
        <v>6.3209076174826961</v>
      </c>
      <c r="R126" s="30">
        <v>-4.8018292682920567</v>
      </c>
      <c r="S126" s="30">
        <v>-6.3250600480172503</v>
      </c>
      <c r="T126" s="30">
        <v>-16.324786324777651</v>
      </c>
      <c r="U126" s="30">
        <v>-7.0306830475600375</v>
      </c>
      <c r="V126" s="30">
        <v>-5.9460437737928196</v>
      </c>
      <c r="W126" s="30">
        <v>-24.295560666064453</v>
      </c>
      <c r="X126" s="30">
        <v>-7.5414584820021062</v>
      </c>
      <c r="Y126" s="30">
        <v>-41.022494389517227</v>
      </c>
    </row>
    <row r="127" spans="4:54" ht="25.5" customHeight="1">
      <c r="D127" s="29" t="s">
        <v>32</v>
      </c>
      <c r="E127" s="30" t="s">
        <v>84</v>
      </c>
      <c r="F127" s="30" t="s">
        <v>84</v>
      </c>
      <c r="G127" s="30" t="s">
        <v>84</v>
      </c>
      <c r="H127" s="30">
        <v>8.448540706628993</v>
      </c>
      <c r="I127" s="30">
        <v>-0.28328611897574518</v>
      </c>
      <c r="J127" s="30">
        <v>0.14204545454323814</v>
      </c>
      <c r="K127" s="30">
        <v>7.5177304964784142</v>
      </c>
      <c r="L127" s="30">
        <v>8.7071240105481849</v>
      </c>
      <c r="M127" s="30">
        <v>10.436893203961418</v>
      </c>
      <c r="N127" s="30">
        <v>8.0219780219557215</v>
      </c>
      <c r="O127" s="30">
        <v>-1.1190233977438013</v>
      </c>
      <c r="P127" s="30">
        <v>4.9382716048571584</v>
      </c>
      <c r="Q127" s="30">
        <v>2.4509803922163398</v>
      </c>
      <c r="R127" s="30">
        <v>-8.803827751244242</v>
      </c>
      <c r="S127" s="30">
        <v>-5.8761804826986674</v>
      </c>
      <c r="T127" s="30">
        <v>-16.16499442583471</v>
      </c>
      <c r="U127" s="30">
        <v>5.281868452722982</v>
      </c>
      <c r="V127" s="30">
        <v>-12.670693759054352</v>
      </c>
      <c r="W127" s="30">
        <v>-36.756600352991029</v>
      </c>
      <c r="X127" s="30">
        <v>-33.573167186004191</v>
      </c>
      <c r="Y127" s="30">
        <v>-19.447043013976582</v>
      </c>
    </row>
    <row r="128" spans="4:54" ht="25.5" customHeight="1">
      <c r="D128" s="29" t="s">
        <v>33</v>
      </c>
      <c r="E128" s="30" t="s">
        <v>84</v>
      </c>
      <c r="F128" s="30" t="s">
        <v>84</v>
      </c>
      <c r="G128" s="30" t="s">
        <v>84</v>
      </c>
      <c r="H128" s="30">
        <v>0.7181328545665</v>
      </c>
      <c r="I128" s="30">
        <v>4.6345811050951591</v>
      </c>
      <c r="J128" s="30">
        <v>4.0885860307718458</v>
      </c>
      <c r="K128" s="30">
        <v>10.147299508999218</v>
      </c>
      <c r="L128" s="30">
        <v>10.401188707259458</v>
      </c>
      <c r="M128" s="30">
        <v>-0.2691790040333597</v>
      </c>
      <c r="N128" s="30">
        <v>8.7719298245543484</v>
      </c>
      <c r="O128" s="30">
        <v>5.7071960298086255</v>
      </c>
      <c r="P128" s="30">
        <v>-3.9906103286901917</v>
      </c>
      <c r="Q128" s="30">
        <v>12.8361858191113</v>
      </c>
      <c r="R128" s="30">
        <v>-10.83423618638939</v>
      </c>
      <c r="S128" s="30">
        <v>-9.1130012150444362</v>
      </c>
      <c r="T128" s="30">
        <v>-18.716577540074141</v>
      </c>
      <c r="U128" s="30">
        <v>-3.356203971421956</v>
      </c>
      <c r="V128" s="30">
        <v>-3.7448231253482511</v>
      </c>
      <c r="W128" s="30">
        <v>-25.830884473586448</v>
      </c>
      <c r="X128" s="30">
        <v>-70.278388649040394</v>
      </c>
      <c r="Y128" s="30">
        <v>96.490735193053936</v>
      </c>
    </row>
    <row r="129" spans="4:25" ht="25.5" customHeight="1">
      <c r="D129" s="29" t="s">
        <v>34</v>
      </c>
      <c r="E129" s="30" t="s">
        <v>84</v>
      </c>
      <c r="F129" s="30" t="s">
        <v>84</v>
      </c>
      <c r="G129" s="30" t="s">
        <v>84</v>
      </c>
      <c r="H129" s="30">
        <v>1.9332161686865357</v>
      </c>
      <c r="I129" s="30">
        <v>0</v>
      </c>
      <c r="J129" s="30">
        <v>5.8620689655985325</v>
      </c>
      <c r="K129" s="30">
        <v>3.0944625406662984</v>
      </c>
      <c r="L129" s="30">
        <v>11.216429699822861</v>
      </c>
      <c r="M129" s="30">
        <v>6.9602272727604886</v>
      </c>
      <c r="N129" s="30">
        <v>9.6945551128601704</v>
      </c>
      <c r="O129" s="30">
        <v>8.353510895873395</v>
      </c>
      <c r="P129" s="30">
        <v>1.8994413408639721</v>
      </c>
      <c r="Q129" s="30">
        <v>0.65789473683131039</v>
      </c>
      <c r="R129" s="30">
        <v>-3.1590413943927032</v>
      </c>
      <c r="S129" s="30">
        <v>-11.811023621973881</v>
      </c>
      <c r="T129" s="30">
        <v>-24.362244897937902</v>
      </c>
      <c r="U129" s="30">
        <v>-0.80538491953391356</v>
      </c>
      <c r="V129" s="30">
        <v>-13.573597409047899</v>
      </c>
      <c r="W129" s="30">
        <v>-16.596038568411021</v>
      </c>
      <c r="X129" s="30">
        <v>-67.067193288225724</v>
      </c>
      <c r="Y129" s="30">
        <v>59.322315335848863</v>
      </c>
    </row>
    <row r="130" spans="4:25" ht="25.5" customHeight="1">
      <c r="D130" s="29" t="s">
        <v>35</v>
      </c>
      <c r="E130" s="30" t="s">
        <v>84</v>
      </c>
      <c r="F130" s="30" t="s">
        <v>84</v>
      </c>
      <c r="G130" s="30" t="s">
        <v>84</v>
      </c>
      <c r="H130" s="30">
        <v>2.4029574860968905</v>
      </c>
      <c r="I130" s="30">
        <v>-4.5126353791683389</v>
      </c>
      <c r="J130" s="30">
        <v>2.6465028356874587</v>
      </c>
      <c r="K130" s="30">
        <v>10.865561694295046</v>
      </c>
      <c r="L130" s="30">
        <v>12.458471760756584</v>
      </c>
      <c r="M130" s="30">
        <v>4.4313146232664025</v>
      </c>
      <c r="N130" s="30">
        <v>4.8090523338712998</v>
      </c>
      <c r="O130" s="30">
        <v>9.0418353576134045</v>
      </c>
      <c r="P130" s="30">
        <v>9.5297029702675182</v>
      </c>
      <c r="Q130" s="30">
        <v>-3.5028248587017696</v>
      </c>
      <c r="R130" s="30">
        <v>-12.529274004712576</v>
      </c>
      <c r="S130" s="30">
        <v>-5.7563587684482664</v>
      </c>
      <c r="T130" s="30">
        <v>-18.323863636361427</v>
      </c>
      <c r="U130" s="30">
        <v>0.73966277734358599</v>
      </c>
      <c r="V130" s="30">
        <v>-11.54409361303318</v>
      </c>
      <c r="W130" s="30">
        <v>-26.237156584051856</v>
      </c>
      <c r="X130" s="30">
        <v>-40.109986922824362</v>
      </c>
      <c r="Y130" s="30">
        <v>17.138930894771921</v>
      </c>
    </row>
    <row r="131" spans="4:25" ht="25.5" customHeight="1">
      <c r="D131" s="29" t="s">
        <v>36</v>
      </c>
      <c r="E131" s="30" t="s">
        <v>84</v>
      </c>
      <c r="F131" s="30" t="s">
        <v>84</v>
      </c>
      <c r="G131" s="30" t="s">
        <v>84</v>
      </c>
      <c r="H131" s="30">
        <v>-4.6874999999269136</v>
      </c>
      <c r="I131" s="30">
        <v>-1.2750455373197411</v>
      </c>
      <c r="J131" s="30">
        <v>2.3985239852001072</v>
      </c>
      <c r="K131" s="30">
        <v>9.7297297297521013</v>
      </c>
      <c r="L131" s="30">
        <v>10.180623973724456</v>
      </c>
      <c r="M131" s="30">
        <v>12.071535022305934</v>
      </c>
      <c r="N131" s="30">
        <v>7.3138297872502589</v>
      </c>
      <c r="O131" s="30">
        <v>6.6914498141424694</v>
      </c>
      <c r="P131" s="30">
        <v>6.3879210220796123</v>
      </c>
      <c r="Q131" s="30">
        <v>1.4192139737759346</v>
      </c>
      <c r="R131" s="30">
        <v>-12.486544671703626</v>
      </c>
      <c r="S131" s="30">
        <v>-8.9790897908773815</v>
      </c>
      <c r="T131" s="30">
        <v>-17.027027027021191</v>
      </c>
      <c r="U131" s="30">
        <v>0.16884218337356316</v>
      </c>
      <c r="V131" s="30">
        <v>-10.394275025155707</v>
      </c>
      <c r="W131" s="30">
        <v>-18.108711422427969</v>
      </c>
      <c r="X131" s="30">
        <v>-25.065277316353583</v>
      </c>
      <c r="Y131" s="30">
        <v>-23.195304044095078</v>
      </c>
    </row>
    <row r="132" spans="4:25" ht="25.5" customHeight="1">
      <c r="D132" s="29" t="s">
        <v>37</v>
      </c>
      <c r="E132" s="30" t="s">
        <v>84</v>
      </c>
      <c r="F132" s="30" t="s">
        <v>84</v>
      </c>
      <c r="G132" s="30" t="s">
        <v>84</v>
      </c>
      <c r="H132" s="30">
        <v>-1.5228426395707539</v>
      </c>
      <c r="I132" s="30">
        <v>6.5292096220638252</v>
      </c>
      <c r="J132" s="30">
        <v>0</v>
      </c>
      <c r="K132" s="30">
        <v>11.774193548358536</v>
      </c>
      <c r="L132" s="30">
        <v>5.3391053391647736</v>
      </c>
      <c r="M132" s="30">
        <v>10.958904109545941</v>
      </c>
      <c r="N132" s="30">
        <v>13.580246913609173</v>
      </c>
      <c r="O132" s="30">
        <v>5.2173913043714215</v>
      </c>
      <c r="P132" s="30">
        <v>4.7520661156240873</v>
      </c>
      <c r="Q132" s="30">
        <v>-2.169625246514173</v>
      </c>
      <c r="R132" s="30">
        <v>-8.8709677419938959</v>
      </c>
      <c r="S132" s="30">
        <v>-15.486725663698254</v>
      </c>
      <c r="T132" s="30">
        <v>-15.052356020967705</v>
      </c>
      <c r="U132" s="30">
        <v>-4.4060643882289359</v>
      </c>
      <c r="V132" s="30">
        <v>-14.544404798071053</v>
      </c>
      <c r="W132" s="30">
        <v>-16.927134241758313</v>
      </c>
      <c r="X132" s="30">
        <v>-43.254343102392347</v>
      </c>
      <c r="Y132" s="30">
        <v>1.430261225376328</v>
      </c>
    </row>
    <row r="133" spans="4:25" ht="25.5" customHeight="1">
      <c r="D133" s="29" t="s">
        <v>38</v>
      </c>
      <c r="E133" s="30" t="s">
        <v>84</v>
      </c>
      <c r="F133" s="30" t="s">
        <v>84</v>
      </c>
      <c r="G133" s="30" t="s">
        <v>84</v>
      </c>
      <c r="H133" s="30">
        <v>-4.066543438194592</v>
      </c>
      <c r="I133" s="30">
        <v>7.3217726397713845</v>
      </c>
      <c r="J133" s="30">
        <v>3.9497307001158166</v>
      </c>
      <c r="K133" s="30">
        <v>4.6632124353332083</v>
      </c>
      <c r="L133" s="30">
        <v>12.871287128665587</v>
      </c>
      <c r="M133" s="30">
        <v>10.087719298229603</v>
      </c>
      <c r="N133" s="30">
        <v>9.827357237692036</v>
      </c>
      <c r="O133" s="30">
        <v>2.6602176542506406</v>
      </c>
      <c r="P133" s="30">
        <v>4.1224970552913964</v>
      </c>
      <c r="Q133" s="30">
        <v>0.1131221719439246</v>
      </c>
      <c r="R133" s="30">
        <v>-10.73446327677946</v>
      </c>
      <c r="S133" s="30">
        <v>-14.81012658228792</v>
      </c>
      <c r="T133" s="30">
        <v>-17.979197622588739</v>
      </c>
      <c r="U133" s="30">
        <v>-6.5301950389678005</v>
      </c>
      <c r="V133" s="30">
        <v>-16.602164802732609</v>
      </c>
      <c r="W133" s="30">
        <v>-15.34546495883764</v>
      </c>
      <c r="X133" s="30">
        <v>-36.784528812859783</v>
      </c>
      <c r="Y133" s="30">
        <v>-3.5471353311988807</v>
      </c>
    </row>
    <row r="134" spans="4:25" ht="25.5" customHeight="1">
      <c r="D134" s="29" t="s">
        <v>39</v>
      </c>
      <c r="E134" s="30" t="s">
        <v>84</v>
      </c>
      <c r="F134" s="30" t="s">
        <v>84</v>
      </c>
      <c r="G134" s="30" t="s">
        <v>84</v>
      </c>
      <c r="H134" s="30">
        <v>-3.8461538462733591</v>
      </c>
      <c r="I134" s="30">
        <v>1.1428571430298629</v>
      </c>
      <c r="J134" s="30">
        <v>2.0715630884772018</v>
      </c>
      <c r="K134" s="30">
        <v>6.8265682655695104</v>
      </c>
      <c r="L134" s="30">
        <v>9.4991364421666447</v>
      </c>
      <c r="M134" s="30">
        <v>13.249211356573131</v>
      </c>
      <c r="N134" s="30">
        <v>12.534818941434111</v>
      </c>
      <c r="O134" s="30">
        <v>4.4554455446064178</v>
      </c>
      <c r="P134" s="30">
        <v>11.018957345907388</v>
      </c>
      <c r="Q134" s="30">
        <v>-0.64034151546468188</v>
      </c>
      <c r="R134" s="30">
        <v>-13.641245972068095</v>
      </c>
      <c r="S134" s="30">
        <v>-9.3283582089288117</v>
      </c>
      <c r="T134" s="30">
        <v>-17.283950617273824</v>
      </c>
      <c r="U134" s="30">
        <v>-2.8248371309413933</v>
      </c>
      <c r="V134" s="30">
        <v>-23.285389719211491</v>
      </c>
      <c r="W134" s="30">
        <v>-13.266066934674846</v>
      </c>
      <c r="X134" s="30">
        <v>-34.433095105915967</v>
      </c>
      <c r="Y134" s="30">
        <v>-7.8646760901392003</v>
      </c>
    </row>
    <row r="135" spans="4:25" ht="25.5" customHeight="1">
      <c r="D135" s="29" t="s">
        <v>40</v>
      </c>
      <c r="E135" s="30" t="s">
        <v>84</v>
      </c>
      <c r="F135" s="30" t="s">
        <v>84</v>
      </c>
      <c r="G135" s="30" t="s">
        <v>84</v>
      </c>
      <c r="H135" s="30">
        <v>-6.6907775769253224</v>
      </c>
      <c r="I135" s="30">
        <v>2.9069767443344663</v>
      </c>
      <c r="J135" s="30">
        <v>-2.4482109229337246</v>
      </c>
      <c r="K135" s="30">
        <v>9.0733590734118899</v>
      </c>
      <c r="L135" s="30">
        <v>10.619469026556484</v>
      </c>
      <c r="M135" s="30">
        <v>8.9600000000165991</v>
      </c>
      <c r="N135" s="30">
        <v>23.641703377298185</v>
      </c>
      <c r="O135" s="30">
        <v>5.4631828978965791</v>
      </c>
      <c r="P135" s="30">
        <v>11.148648648698</v>
      </c>
      <c r="Q135" s="30">
        <v>0.2026342451841634</v>
      </c>
      <c r="R135" s="30">
        <v>-5.1567239636172602</v>
      </c>
      <c r="S135" s="30">
        <v>-18.017057569328021</v>
      </c>
      <c r="T135" s="30">
        <v>-11.443433029860529</v>
      </c>
      <c r="U135" s="30">
        <v>-2.2359708459868122</v>
      </c>
      <c r="V135" s="30">
        <v>-32.367827900596147</v>
      </c>
      <c r="W135" s="30">
        <v>-14.512779654693752</v>
      </c>
      <c r="X135" s="30">
        <v>-15.426167517603728</v>
      </c>
      <c r="Y135" s="30">
        <v>-14.40554685046852</v>
      </c>
    </row>
    <row r="136" spans="4:25" ht="25.5" customHeight="1">
      <c r="D136" s="29" t="s">
        <v>41</v>
      </c>
      <c r="E136" s="30" t="s">
        <v>84</v>
      </c>
      <c r="F136" s="30" t="s">
        <v>84</v>
      </c>
      <c r="G136" s="30" t="s">
        <v>84</v>
      </c>
      <c r="H136" s="30">
        <v>10.923276983184383</v>
      </c>
      <c r="I136" s="30">
        <v>-2.4618991794436051</v>
      </c>
      <c r="J136" s="30">
        <v>-1.682692307666056</v>
      </c>
      <c r="K136" s="30">
        <v>6.4792176039312199</v>
      </c>
      <c r="L136" s="30">
        <v>14.580941446608353</v>
      </c>
      <c r="M136" s="30">
        <v>9.6192384769999926</v>
      </c>
      <c r="N136" s="30">
        <v>26.599634369215153</v>
      </c>
      <c r="O136" s="30">
        <v>-2.3104693140428068</v>
      </c>
      <c r="P136" s="30">
        <v>5.3215077605195615</v>
      </c>
      <c r="Q136" s="30">
        <v>3.7894736842195353</v>
      </c>
      <c r="R136" s="30">
        <v>-9.2630155510329502</v>
      </c>
      <c r="S136" s="30">
        <v>-14.977645305566579</v>
      </c>
      <c r="T136" s="30">
        <v>-12.532865907076662</v>
      </c>
      <c r="U136" s="30">
        <v>-9.3411793013999933</v>
      </c>
      <c r="V136" s="30">
        <v>-24.842963912222839</v>
      </c>
      <c r="W136" s="30">
        <v>1.8356184277088738</v>
      </c>
      <c r="X136" s="30">
        <v>-37.412448242213991</v>
      </c>
      <c r="Y136" s="30" t="s">
        <v>84</v>
      </c>
    </row>
    <row r="137" spans="4:25" ht="37.5">
      <c r="D137" s="35" t="s">
        <v>76</v>
      </c>
      <c r="E137" s="36" t="s">
        <v>84</v>
      </c>
      <c r="F137" s="36" t="s">
        <v>84</v>
      </c>
      <c r="G137" s="36" t="s">
        <v>84</v>
      </c>
      <c r="H137" s="36">
        <v>-1.1587032938493946</v>
      </c>
      <c r="I137" s="36">
        <v>1.159114857752841</v>
      </c>
      <c r="J137" s="36">
        <v>1.0807291666754093</v>
      </c>
      <c r="K137" s="36">
        <v>7.1235347159615436</v>
      </c>
      <c r="L137" s="36">
        <v>11.075036075025979</v>
      </c>
      <c r="M137" s="36">
        <v>9.5593807513462146</v>
      </c>
      <c r="N137" s="36">
        <v>11.976284584954211</v>
      </c>
      <c r="O137" s="36">
        <v>5.9036357218788194</v>
      </c>
      <c r="P137" s="36">
        <v>5.4162153153690884</v>
      </c>
      <c r="Q137" s="36">
        <v>2.5610623666255439</v>
      </c>
      <c r="R137" s="36">
        <v>-7.6994219653319984</v>
      </c>
      <c r="S137" s="36">
        <v>-10.880093520375</v>
      </c>
      <c r="T137" s="36">
        <v>-16.087323151864453</v>
      </c>
      <c r="U137" s="36">
        <v>-4.1127506568990002</v>
      </c>
      <c r="V137" s="36">
        <v>-14.292558413282485</v>
      </c>
      <c r="W137" s="36">
        <v>-20.656974854888265</v>
      </c>
      <c r="X137" s="36">
        <v>-30.605825629039774</v>
      </c>
      <c r="Y137" s="36" t="s">
        <v>84</v>
      </c>
    </row>
    <row r="138" spans="4:25" ht="25.5" customHeight="1"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33"/>
      <c r="Q138" s="34"/>
      <c r="R138" s="34"/>
      <c r="S138" s="34"/>
      <c r="T138" s="34"/>
      <c r="U138" s="34"/>
    </row>
    <row r="139" spans="4:25" ht="25.5" customHeight="1">
      <c r="D139" s="129" t="s">
        <v>48</v>
      </c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</row>
    <row r="140" spans="4:25" ht="25.5" customHeight="1">
      <c r="D140" s="128" t="s">
        <v>0</v>
      </c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</row>
    <row r="141" spans="4:25" ht="25.5" customHeight="1">
      <c r="D141" s="27"/>
      <c r="E141" s="28">
        <v>2001</v>
      </c>
      <c r="F141" s="28">
        <v>2002</v>
      </c>
      <c r="G141" s="28">
        <v>2003</v>
      </c>
      <c r="H141" s="28">
        <v>2004</v>
      </c>
      <c r="I141" s="28">
        <v>2005</v>
      </c>
      <c r="J141" s="28">
        <v>2006</v>
      </c>
      <c r="K141" s="28">
        <v>2007</v>
      </c>
      <c r="L141" s="28">
        <v>2008</v>
      </c>
      <c r="M141" s="28">
        <v>2009</v>
      </c>
      <c r="N141" s="28">
        <v>2010</v>
      </c>
      <c r="O141" s="28">
        <v>2011</v>
      </c>
      <c r="P141" s="28">
        <v>2012</v>
      </c>
      <c r="Q141" s="28">
        <v>2013</v>
      </c>
      <c r="R141" s="28">
        <v>2014</v>
      </c>
      <c r="S141" s="28">
        <v>2015</v>
      </c>
      <c r="T141" s="28">
        <v>2016</v>
      </c>
      <c r="U141" s="28">
        <v>2017</v>
      </c>
      <c r="V141" s="28">
        <v>2018</v>
      </c>
      <c r="W141" s="28">
        <v>2019</v>
      </c>
      <c r="X141" s="28">
        <v>2020</v>
      </c>
      <c r="Y141" s="28">
        <v>2021</v>
      </c>
    </row>
    <row r="142" spans="4:25" ht="25.5" customHeight="1">
      <c r="D142" s="29" t="s">
        <v>30</v>
      </c>
      <c r="E142" s="30" t="s">
        <v>84</v>
      </c>
      <c r="F142" s="30" t="s">
        <v>84</v>
      </c>
      <c r="G142" s="30" t="s">
        <v>84</v>
      </c>
      <c r="H142" s="30">
        <v>19.444444444791454</v>
      </c>
      <c r="I142" s="30">
        <v>-15.116279069759852</v>
      </c>
      <c r="J142" s="30">
        <v>113.01369862986274</v>
      </c>
      <c r="K142" s="30">
        <v>13.183279742732722</v>
      </c>
      <c r="L142" s="30">
        <v>24.715909090847397</v>
      </c>
      <c r="M142" s="30">
        <v>15.261958997715098</v>
      </c>
      <c r="N142" s="30">
        <v>32.213438735304308</v>
      </c>
      <c r="O142" s="30">
        <v>7.4738415544987724</v>
      </c>
      <c r="P142" s="30">
        <v>32.962447844199616</v>
      </c>
      <c r="Q142" s="30">
        <v>8.6820083682080949</v>
      </c>
      <c r="R142" s="30">
        <v>-3.7536092396042497</v>
      </c>
      <c r="S142" s="30">
        <v>20.999999999947171</v>
      </c>
      <c r="T142" s="30">
        <v>-24.876033057870739</v>
      </c>
      <c r="U142" s="30">
        <v>-6.6210232696763516</v>
      </c>
      <c r="V142" s="30">
        <v>4.6500697633834021</v>
      </c>
      <c r="W142" s="30">
        <v>1.5926540070027695</v>
      </c>
      <c r="X142" s="30">
        <v>-6.7000389091816048</v>
      </c>
      <c r="Y142" s="30">
        <v>-13.508994859024103</v>
      </c>
    </row>
    <row r="143" spans="4:25" ht="25.5" customHeight="1">
      <c r="D143" s="29" t="s">
        <v>31</v>
      </c>
      <c r="E143" s="30" t="s">
        <v>84</v>
      </c>
      <c r="F143" s="30" t="s">
        <v>84</v>
      </c>
      <c r="G143" s="30" t="s">
        <v>84</v>
      </c>
      <c r="H143" s="30">
        <v>6.7669172938749966</v>
      </c>
      <c r="I143" s="30">
        <v>30.985915492455952</v>
      </c>
      <c r="J143" s="30">
        <v>45.161290322736633</v>
      </c>
      <c r="K143" s="30">
        <v>22.592592592487716</v>
      </c>
      <c r="L143" s="30">
        <v>39.879154078727375</v>
      </c>
      <c r="M143" s="30">
        <v>11.231101511635199</v>
      </c>
      <c r="N143" s="30">
        <v>20.970873786619705</v>
      </c>
      <c r="O143" s="30">
        <v>14.767255216643015</v>
      </c>
      <c r="P143" s="30">
        <v>33.426573426593656</v>
      </c>
      <c r="Q143" s="30">
        <v>5.1362683437507828</v>
      </c>
      <c r="R143" s="30">
        <v>7.1784646061731738</v>
      </c>
      <c r="S143" s="30">
        <v>8.1860465116307282</v>
      </c>
      <c r="T143" s="30">
        <v>-17.024935511540829</v>
      </c>
      <c r="U143" s="30">
        <v>-13.985349944890658</v>
      </c>
      <c r="V143" s="30">
        <v>7.0936854990656606</v>
      </c>
      <c r="W143" s="30">
        <v>9.6161763005087266</v>
      </c>
      <c r="X143" s="30">
        <v>-12.846395665622145</v>
      </c>
      <c r="Y143" s="30">
        <v>-10.20909878614974</v>
      </c>
    </row>
    <row r="144" spans="4:25" ht="25.5" customHeight="1">
      <c r="D144" s="29" t="s">
        <v>32</v>
      </c>
      <c r="E144" s="30" t="s">
        <v>84</v>
      </c>
      <c r="F144" s="30" t="s">
        <v>84</v>
      </c>
      <c r="G144" s="30" t="s">
        <v>84</v>
      </c>
      <c r="H144" s="30">
        <v>51.181102362908739</v>
      </c>
      <c r="I144" s="30">
        <v>36.979166666480623</v>
      </c>
      <c r="J144" s="30">
        <v>30.418250950789783</v>
      </c>
      <c r="K144" s="30">
        <v>25.072886297227946</v>
      </c>
      <c r="L144" s="30">
        <v>24.708624708757899</v>
      </c>
      <c r="M144" s="30">
        <v>17.943925233536074</v>
      </c>
      <c r="N144" s="30">
        <v>35.499207607028119</v>
      </c>
      <c r="O144" s="30">
        <v>4.210526315782559</v>
      </c>
      <c r="P144" s="30">
        <v>27.384960718306939</v>
      </c>
      <c r="Q144" s="30">
        <v>-2.0264317181050484</v>
      </c>
      <c r="R144" s="30">
        <v>-5.0359712230041209</v>
      </c>
      <c r="S144" s="30">
        <v>21.780303030242543</v>
      </c>
      <c r="T144" s="30">
        <v>-8.6314152410131513</v>
      </c>
      <c r="U144" s="30">
        <v>-12.343013245697209</v>
      </c>
      <c r="V144" s="30">
        <v>-6.6630712258164637</v>
      </c>
      <c r="W144" s="30">
        <v>0.62029289645324504</v>
      </c>
      <c r="X144" s="30">
        <v>-23.208999096294935</v>
      </c>
      <c r="Y144" s="30">
        <v>-0.35747489362025764</v>
      </c>
    </row>
    <row r="145" spans="4:25" ht="25.5" customHeight="1">
      <c r="D145" s="29" t="s">
        <v>33</v>
      </c>
      <c r="E145" s="30" t="s">
        <v>84</v>
      </c>
      <c r="F145" s="30" t="s">
        <v>84</v>
      </c>
      <c r="G145" s="30" t="s">
        <v>84</v>
      </c>
      <c r="H145" s="30">
        <v>23.809523809268885</v>
      </c>
      <c r="I145" s="30">
        <v>68.589743589438655</v>
      </c>
      <c r="J145" s="30">
        <v>16.349809886076237</v>
      </c>
      <c r="K145" s="30">
        <v>31.045751634103368</v>
      </c>
      <c r="L145" s="30">
        <v>26.683291770446328</v>
      </c>
      <c r="M145" s="30">
        <v>27.755905511855449</v>
      </c>
      <c r="N145" s="30">
        <v>15.254237287974126</v>
      </c>
      <c r="O145" s="30">
        <v>-0.80213903730739222</v>
      </c>
      <c r="P145" s="30">
        <v>33.153638813926747</v>
      </c>
      <c r="Q145" s="30">
        <v>5.2631578947428315</v>
      </c>
      <c r="R145" s="30">
        <v>-4.6153846154145413</v>
      </c>
      <c r="S145" s="30">
        <v>2.5201612903043014</v>
      </c>
      <c r="T145" s="30">
        <v>-14.355948869143742</v>
      </c>
      <c r="U145" s="30">
        <v>4.4031623349626292</v>
      </c>
      <c r="V145" s="30">
        <v>4.8278260933376504</v>
      </c>
      <c r="W145" s="30">
        <v>-4.3328566271586988</v>
      </c>
      <c r="X145" s="30">
        <v>-45.582015761932581</v>
      </c>
      <c r="Y145" s="30">
        <v>46.61913076153845</v>
      </c>
    </row>
    <row r="146" spans="4:25" ht="25.5" customHeight="1">
      <c r="D146" s="29" t="s">
        <v>34</v>
      </c>
      <c r="E146" s="30" t="s">
        <v>84</v>
      </c>
      <c r="F146" s="30" t="s">
        <v>84</v>
      </c>
      <c r="G146" s="30" t="s">
        <v>84</v>
      </c>
      <c r="H146" s="30">
        <v>26.11940298489932</v>
      </c>
      <c r="I146" s="30">
        <v>52.662721893743061</v>
      </c>
      <c r="J146" s="30">
        <v>44.186046511668422</v>
      </c>
      <c r="K146" s="30">
        <v>18.548387096881424</v>
      </c>
      <c r="L146" s="30">
        <v>29.931972788973461</v>
      </c>
      <c r="M146" s="30">
        <v>5.2356020942038617</v>
      </c>
      <c r="N146" s="30">
        <v>28.855721393176736</v>
      </c>
      <c r="O146" s="30">
        <v>23.166023165986861</v>
      </c>
      <c r="P146" s="30">
        <v>17.241379310332672</v>
      </c>
      <c r="Q146" s="30">
        <v>-0.44563279857066096</v>
      </c>
      <c r="R146" s="30">
        <v>-3.491495076050577</v>
      </c>
      <c r="S146" s="30">
        <v>-0.46382189238963756</v>
      </c>
      <c r="T146" s="30">
        <v>-14.445479962711083</v>
      </c>
      <c r="U146" s="30">
        <v>12.906652576419164</v>
      </c>
      <c r="V146" s="30">
        <v>-7.4038246375138232</v>
      </c>
      <c r="W146" s="30">
        <v>1.4255146584610134</v>
      </c>
      <c r="X146" s="30">
        <v>-37.452357362740784</v>
      </c>
      <c r="Y146" s="30">
        <v>32.694620172822383</v>
      </c>
    </row>
    <row r="147" spans="4:25" ht="25.5" customHeight="1">
      <c r="D147" s="29" t="s">
        <v>35</v>
      </c>
      <c r="E147" s="30" t="s">
        <v>84</v>
      </c>
      <c r="F147" s="30" t="s">
        <v>84</v>
      </c>
      <c r="G147" s="30" t="s">
        <v>84</v>
      </c>
      <c r="H147" s="30">
        <v>39.13043478306917</v>
      </c>
      <c r="I147" s="30">
        <v>52.083333333491908</v>
      </c>
      <c r="J147" s="30">
        <v>23.972602739504502</v>
      </c>
      <c r="K147" s="30">
        <v>22.375690607630162</v>
      </c>
      <c r="L147" s="30">
        <v>39.503386004761595</v>
      </c>
      <c r="M147" s="30">
        <v>22.491909385070574</v>
      </c>
      <c r="N147" s="30">
        <v>23.117569352671175</v>
      </c>
      <c r="O147" s="30">
        <v>34.763948497802822</v>
      </c>
      <c r="P147" s="30">
        <v>-18.471337579607571</v>
      </c>
      <c r="Q147" s="30">
        <v>6.9335937499702016</v>
      </c>
      <c r="R147" s="30">
        <v>-7.4885844748730834</v>
      </c>
      <c r="S147" s="30">
        <v>7.4037512340152656</v>
      </c>
      <c r="T147" s="30">
        <v>-18.290441176512939</v>
      </c>
      <c r="U147" s="30">
        <v>5.1193998970727739</v>
      </c>
      <c r="V147" s="30">
        <v>-1.3426030659051236</v>
      </c>
      <c r="W147" s="30">
        <v>-8.8236727948337261</v>
      </c>
      <c r="X147" s="30">
        <v>-10.388498969571614</v>
      </c>
      <c r="Y147" s="30">
        <v>3.6757043712531745</v>
      </c>
    </row>
    <row r="148" spans="4:25" ht="25.5" customHeight="1">
      <c r="D148" s="29" t="s">
        <v>36</v>
      </c>
      <c r="E148" s="30" t="s">
        <v>84</v>
      </c>
      <c r="F148" s="30" t="s">
        <v>84</v>
      </c>
      <c r="G148" s="30" t="s">
        <v>84</v>
      </c>
      <c r="H148" s="30">
        <v>21.276595744477291</v>
      </c>
      <c r="I148" s="30">
        <v>60.233918128574217</v>
      </c>
      <c r="J148" s="30">
        <v>27.007299270201777</v>
      </c>
      <c r="K148" s="30">
        <v>34.19540229882179</v>
      </c>
      <c r="L148" s="30">
        <v>31.049250535318485</v>
      </c>
      <c r="M148" s="30">
        <v>9.6405228757023398</v>
      </c>
      <c r="N148" s="30">
        <v>19.0760059613857</v>
      </c>
      <c r="O148" s="30">
        <v>16.145181476826863</v>
      </c>
      <c r="P148" s="30">
        <v>11.422413793036345</v>
      </c>
      <c r="Q148" s="30">
        <v>8.3172147002624097</v>
      </c>
      <c r="R148" s="30">
        <v>-8.3928571428700582</v>
      </c>
      <c r="S148" s="30">
        <v>-5.165692007822253</v>
      </c>
      <c r="T148" s="30">
        <v>-13.463514902399808</v>
      </c>
      <c r="U148" s="30">
        <v>11.332342136445295</v>
      </c>
      <c r="V148" s="30">
        <v>-4.0535132045774187</v>
      </c>
      <c r="W148" s="30">
        <v>-1.0800481660170669</v>
      </c>
      <c r="X148" s="30">
        <v>-5.7300794017871581</v>
      </c>
      <c r="Y148" s="30">
        <v>-5.1444852789055968</v>
      </c>
    </row>
    <row r="149" spans="4:25" ht="25.5" customHeight="1">
      <c r="D149" s="29" t="s">
        <v>37</v>
      </c>
      <c r="E149" s="30" t="s">
        <v>84</v>
      </c>
      <c r="F149" s="30" t="s">
        <v>84</v>
      </c>
      <c r="G149" s="30" t="s">
        <v>84</v>
      </c>
      <c r="H149" s="30">
        <v>4.430379747101143</v>
      </c>
      <c r="I149" s="30">
        <v>67.272727273086559</v>
      </c>
      <c r="J149" s="30">
        <v>26.449275362326198</v>
      </c>
      <c r="K149" s="30">
        <v>35.530085959822635</v>
      </c>
      <c r="L149" s="30">
        <v>33.826638477749512</v>
      </c>
      <c r="M149" s="30">
        <v>-0.15797788313061112</v>
      </c>
      <c r="N149" s="30">
        <v>25.316455696182281</v>
      </c>
      <c r="O149" s="30">
        <v>26.262626262652077</v>
      </c>
      <c r="P149" s="30">
        <v>11.09999999993514</v>
      </c>
      <c r="Q149" s="30">
        <v>7.9207920792109254</v>
      </c>
      <c r="R149" s="30">
        <v>-6.6722268556643094</v>
      </c>
      <c r="S149" s="30">
        <v>-7.3279714030211824</v>
      </c>
      <c r="T149" s="30">
        <v>-8.9681774349014809</v>
      </c>
      <c r="U149" s="30">
        <v>-2.6768953587675393</v>
      </c>
      <c r="V149" s="30">
        <v>4.4740455232276322</v>
      </c>
      <c r="W149" s="30">
        <v>-3.5417725501203701</v>
      </c>
      <c r="X149" s="30">
        <v>-11.799942388454021</v>
      </c>
      <c r="Y149" s="30">
        <v>-9.1065508393425532</v>
      </c>
    </row>
    <row r="150" spans="4:25" ht="25.5" customHeight="1">
      <c r="D150" s="29" t="s">
        <v>38</v>
      </c>
      <c r="E150" s="30" t="s">
        <v>84</v>
      </c>
      <c r="F150" s="30" t="s">
        <v>84</v>
      </c>
      <c r="G150" s="30" t="s">
        <v>84</v>
      </c>
      <c r="H150" s="30">
        <v>10.909090909425402</v>
      </c>
      <c r="I150" s="30">
        <v>53.551912568148239</v>
      </c>
      <c r="J150" s="30">
        <v>25.622775800646224</v>
      </c>
      <c r="K150" s="30">
        <v>30.594900849796105</v>
      </c>
      <c r="L150" s="30">
        <v>50.759219088979954</v>
      </c>
      <c r="M150" s="30">
        <v>2.7338129495858121</v>
      </c>
      <c r="N150" s="30">
        <v>32.492997198854411</v>
      </c>
      <c r="O150" s="30">
        <v>7.5052854122306334</v>
      </c>
      <c r="P150" s="30">
        <v>-0.39331366762505038</v>
      </c>
      <c r="Q150" s="30">
        <v>15.992102665388664</v>
      </c>
      <c r="R150" s="30">
        <v>-3.4042553191228841</v>
      </c>
      <c r="S150" s="30">
        <v>-9.6916299559693933</v>
      </c>
      <c r="T150" s="30">
        <v>-11.999999999973676</v>
      </c>
      <c r="U150" s="30">
        <v>-3.0044549892702777</v>
      </c>
      <c r="V150" s="30">
        <v>0.68542144607546263</v>
      </c>
      <c r="W150" s="30">
        <v>-1.0016062290129524</v>
      </c>
      <c r="X150" s="30">
        <v>-7.0263393619901198</v>
      </c>
      <c r="Y150" s="30">
        <v>-14.600579962227778</v>
      </c>
    </row>
    <row r="151" spans="4:25" ht="25.5" customHeight="1">
      <c r="D151" s="29" t="s">
        <v>39</v>
      </c>
      <c r="E151" s="30" t="s">
        <v>84</v>
      </c>
      <c r="F151" s="30" t="s">
        <v>84</v>
      </c>
      <c r="G151" s="30" t="s">
        <v>84</v>
      </c>
      <c r="H151" s="30">
        <v>-17.553191489552546</v>
      </c>
      <c r="I151" s="30">
        <v>68.387096774567894</v>
      </c>
      <c r="J151" s="30">
        <v>21.455938697200839</v>
      </c>
      <c r="K151" s="30">
        <v>38.485804416218073</v>
      </c>
      <c r="L151" s="30">
        <v>42.824601366845272</v>
      </c>
      <c r="M151" s="30">
        <v>4.3062200957315389</v>
      </c>
      <c r="N151" s="30">
        <v>10.091743119217146</v>
      </c>
      <c r="O151" s="30">
        <v>28.749999999994145</v>
      </c>
      <c r="P151" s="30">
        <v>16.073354908278638</v>
      </c>
      <c r="Q151" s="30">
        <v>10.687732342031509</v>
      </c>
      <c r="R151" s="30">
        <v>0.25188916872602718</v>
      </c>
      <c r="S151" s="30">
        <v>-24.958123953066181</v>
      </c>
      <c r="T151" s="30">
        <v>-6.5848214286205913</v>
      </c>
      <c r="U151" s="30">
        <v>5.2284916620909838</v>
      </c>
      <c r="V151" s="30">
        <v>3.1817942978541014</v>
      </c>
      <c r="W151" s="30">
        <v>5.6649231282818624</v>
      </c>
      <c r="X151" s="30">
        <v>-10.348578120749274</v>
      </c>
      <c r="Y151" s="30">
        <v>-11.183806413168018</v>
      </c>
    </row>
    <row r="152" spans="4:25" ht="25.5" customHeight="1">
      <c r="D152" s="29" t="s">
        <v>40</v>
      </c>
      <c r="E152" s="30" t="s">
        <v>84</v>
      </c>
      <c r="F152" s="30" t="s">
        <v>84</v>
      </c>
      <c r="G152" s="30" t="s">
        <v>84</v>
      </c>
      <c r="H152" s="30">
        <v>-11.650485436707758</v>
      </c>
      <c r="I152" s="30">
        <v>59.340659340516801</v>
      </c>
      <c r="J152" s="30">
        <v>21.724137931098642</v>
      </c>
      <c r="K152" s="30">
        <v>37.67705382424171</v>
      </c>
      <c r="L152" s="30">
        <v>19.753086419884447</v>
      </c>
      <c r="M152" s="30">
        <v>17.869415807369627</v>
      </c>
      <c r="N152" s="30">
        <v>21.282798833869411</v>
      </c>
      <c r="O152" s="30">
        <v>24.639423077013547</v>
      </c>
      <c r="P152" s="30">
        <v>-0.77145612349185377</v>
      </c>
      <c r="Q152" s="30">
        <v>10.787172011712798</v>
      </c>
      <c r="R152" s="30">
        <v>5.614035087655278</v>
      </c>
      <c r="S152" s="30">
        <v>-5.564784053152982</v>
      </c>
      <c r="T152" s="30">
        <v>-8.9709762532720561</v>
      </c>
      <c r="U152" s="30">
        <v>-6.9047793125188157</v>
      </c>
      <c r="V152" s="30">
        <v>3.327476683423658</v>
      </c>
      <c r="W152" s="30">
        <v>7.8364458116639391</v>
      </c>
      <c r="X152" s="30">
        <v>-10.715729046911871</v>
      </c>
      <c r="Y152" s="30">
        <v>-5.5899933453066764</v>
      </c>
    </row>
    <row r="153" spans="4:25" ht="25.5" customHeight="1">
      <c r="D153" s="29" t="s">
        <v>41</v>
      </c>
      <c r="E153" s="30" t="s">
        <v>84</v>
      </c>
      <c r="F153" s="30" t="s">
        <v>84</v>
      </c>
      <c r="G153" s="30" t="s">
        <v>84</v>
      </c>
      <c r="H153" s="30">
        <v>-10.077519379861865</v>
      </c>
      <c r="I153" s="30">
        <v>97.844827586221555</v>
      </c>
      <c r="J153" s="30">
        <v>17.429193899907514</v>
      </c>
      <c r="K153" s="30">
        <v>38.961038960938744</v>
      </c>
      <c r="L153" s="30">
        <v>35.647530040156816</v>
      </c>
      <c r="M153" s="30">
        <v>4.0354330708561204</v>
      </c>
      <c r="N153" s="30">
        <v>27.152317880729893</v>
      </c>
      <c r="O153" s="30">
        <v>34.747023809552438</v>
      </c>
      <c r="P153" s="30">
        <v>-23.025952512398675</v>
      </c>
      <c r="Q153" s="30">
        <v>6.9583931133201604</v>
      </c>
      <c r="R153" s="30">
        <v>7.2434607645770477</v>
      </c>
      <c r="S153" s="30">
        <v>-15.88492808005596</v>
      </c>
      <c r="T153" s="30">
        <v>-1.189591078074681</v>
      </c>
      <c r="U153" s="30">
        <v>-17.912717776514363</v>
      </c>
      <c r="V153" s="30">
        <v>-3.2593056944697274</v>
      </c>
      <c r="W153" s="30">
        <v>1.5874112413964081</v>
      </c>
      <c r="X153" s="30">
        <v>-11.756639752914532</v>
      </c>
      <c r="Y153" s="30" t="s">
        <v>84</v>
      </c>
    </row>
    <row r="154" spans="4:25" ht="37.5">
      <c r="D154" s="35" t="s">
        <v>76</v>
      </c>
      <c r="E154" s="36" t="s">
        <v>84</v>
      </c>
      <c r="F154" s="36" t="s">
        <v>84</v>
      </c>
      <c r="G154" s="36" t="s">
        <v>84</v>
      </c>
      <c r="H154" s="36">
        <v>10.062565172196836</v>
      </c>
      <c r="I154" s="36">
        <v>53.908100426306561</v>
      </c>
      <c r="J154" s="36">
        <v>29.978454909236206</v>
      </c>
      <c r="K154" s="36">
        <v>29.576130712703574</v>
      </c>
      <c r="L154" s="36">
        <v>33.424707602386405</v>
      </c>
      <c r="M154" s="36">
        <v>10.601287494806201</v>
      </c>
      <c r="N154" s="36">
        <v>24.297213622308831</v>
      </c>
      <c r="O154" s="36">
        <v>19.557636744049532</v>
      </c>
      <c r="P154" s="36">
        <v>6.9666666666524879</v>
      </c>
      <c r="Q154" s="36">
        <v>6.9024618261162463</v>
      </c>
      <c r="R154" s="36">
        <v>-1.6834280717067496</v>
      </c>
      <c r="S154" s="36">
        <v>-1.7863761025916691</v>
      </c>
      <c r="T154" s="36">
        <v>-12.332075471688132</v>
      </c>
      <c r="U154" s="36">
        <v>-3.103837980168167</v>
      </c>
      <c r="V154" s="36">
        <v>0.15965875779455629</v>
      </c>
      <c r="W154" s="36">
        <v>0.80135410420307807</v>
      </c>
      <c r="X154" s="36">
        <v>-16.18912913560262</v>
      </c>
      <c r="Y154" s="36" t="s">
        <v>84</v>
      </c>
    </row>
    <row r="155" spans="4:25" ht="25.5" customHeight="1"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33"/>
      <c r="Q155" s="34"/>
      <c r="R155" s="34"/>
      <c r="S155" s="34"/>
      <c r="T155" s="34"/>
      <c r="U155" s="34"/>
    </row>
    <row r="156" spans="4:25" ht="25.5" customHeight="1">
      <c r="D156" s="129" t="s">
        <v>50</v>
      </c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</row>
    <row r="157" spans="4:25" ht="25.5" customHeight="1">
      <c r="D157" s="128" t="s">
        <v>0</v>
      </c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</row>
    <row r="158" spans="4:25" ht="25.5" customHeight="1">
      <c r="D158" s="27"/>
      <c r="E158" s="28">
        <v>2001</v>
      </c>
      <c r="F158" s="28">
        <v>2002</v>
      </c>
      <c r="G158" s="28">
        <v>2003</v>
      </c>
      <c r="H158" s="28">
        <v>2004</v>
      </c>
      <c r="I158" s="28">
        <v>2005</v>
      </c>
      <c r="J158" s="28">
        <v>2006</v>
      </c>
      <c r="K158" s="28">
        <v>2007</v>
      </c>
      <c r="L158" s="28">
        <v>2008</v>
      </c>
      <c r="M158" s="28">
        <v>2009</v>
      </c>
      <c r="N158" s="28">
        <v>2010</v>
      </c>
      <c r="O158" s="28">
        <v>2011</v>
      </c>
      <c r="P158" s="28">
        <v>2012</v>
      </c>
      <c r="Q158" s="28">
        <v>2013</v>
      </c>
      <c r="R158" s="28">
        <v>2014</v>
      </c>
      <c r="S158" s="28">
        <v>2015</v>
      </c>
      <c r="T158" s="28">
        <v>2016</v>
      </c>
      <c r="U158" s="28">
        <v>2017</v>
      </c>
      <c r="V158" s="28">
        <v>2018</v>
      </c>
      <c r="W158" s="28">
        <v>2019</v>
      </c>
      <c r="X158" s="28">
        <v>2020</v>
      </c>
      <c r="Y158" s="28">
        <v>2021</v>
      </c>
    </row>
    <row r="159" spans="4:25" ht="25.5" customHeight="1">
      <c r="D159" s="29" t="s">
        <v>30</v>
      </c>
      <c r="E159" s="30" t="s">
        <v>84</v>
      </c>
      <c r="F159" s="30" t="s">
        <v>84</v>
      </c>
      <c r="G159" s="30" t="s">
        <v>84</v>
      </c>
      <c r="H159" s="30">
        <v>15.309446254442904</v>
      </c>
      <c r="I159" s="30">
        <v>11.58192090379182</v>
      </c>
      <c r="J159" s="30">
        <v>25.822784810315014</v>
      </c>
      <c r="K159" s="30">
        <v>16.498993963549925</v>
      </c>
      <c r="L159" s="30">
        <v>29.533678756601223</v>
      </c>
      <c r="M159" s="30">
        <v>5.0666666666638882</v>
      </c>
      <c r="N159" s="30">
        <v>6.0913705583203415</v>
      </c>
      <c r="O159" s="30">
        <v>4.9043062201898691</v>
      </c>
      <c r="P159" s="30">
        <v>13.112884834632354</v>
      </c>
      <c r="Q159" s="30">
        <v>14.012096774146876</v>
      </c>
      <c r="R159" s="30">
        <v>10.963748894744739</v>
      </c>
      <c r="S159" s="30">
        <v>4.5418326693751565</v>
      </c>
      <c r="T159" s="30">
        <v>-14.786585365895222</v>
      </c>
      <c r="U159" s="30">
        <v>-3.0771190216793309</v>
      </c>
      <c r="V159" s="30">
        <v>9.9901788201285378</v>
      </c>
      <c r="W159" s="30">
        <v>6.1100180863241205</v>
      </c>
      <c r="X159" s="30">
        <v>7.6156385927654613</v>
      </c>
      <c r="Y159" s="30">
        <v>9.8267628150997091</v>
      </c>
    </row>
    <row r="160" spans="4:25" ht="25.5" customHeight="1">
      <c r="D160" s="29" t="s">
        <v>31</v>
      </c>
      <c r="E160" s="30" t="s">
        <v>84</v>
      </c>
      <c r="F160" s="30" t="s">
        <v>84</v>
      </c>
      <c r="G160" s="30" t="s">
        <v>84</v>
      </c>
      <c r="H160" s="30">
        <v>19.310344827883185</v>
      </c>
      <c r="I160" s="30">
        <v>4.913294797590062</v>
      </c>
      <c r="J160" s="30">
        <v>12.396694214893799</v>
      </c>
      <c r="K160" s="30">
        <v>22.794117646960377</v>
      </c>
      <c r="L160" s="30">
        <v>27.544910179594083</v>
      </c>
      <c r="M160" s="30">
        <v>10.485133020383476</v>
      </c>
      <c r="N160" s="30">
        <v>4.6742209631088549</v>
      </c>
      <c r="O160" s="30">
        <v>12.449255751177567</v>
      </c>
      <c r="P160" s="30">
        <v>5.0541516244611451</v>
      </c>
      <c r="Q160" s="30">
        <v>5.4982817868934664</v>
      </c>
      <c r="R160" s="30">
        <v>16.938110749256975</v>
      </c>
      <c r="S160" s="30">
        <v>3.0640668523252979</v>
      </c>
      <c r="T160" s="30">
        <v>-11.621621621625422</v>
      </c>
      <c r="U160" s="30">
        <v>-7.6913122218355667</v>
      </c>
      <c r="V160" s="30">
        <v>8.368829356652574</v>
      </c>
      <c r="W160" s="30">
        <v>10.685862374457367</v>
      </c>
      <c r="X160" s="30">
        <v>8.705620117932078</v>
      </c>
      <c r="Y160" s="30">
        <v>2.0628023979662791</v>
      </c>
    </row>
    <row r="161" spans="4:25" ht="25.5" customHeight="1">
      <c r="D161" s="29" t="s">
        <v>32</v>
      </c>
      <c r="E161" s="30" t="s">
        <v>84</v>
      </c>
      <c r="F161" s="30" t="s">
        <v>84</v>
      </c>
      <c r="G161" s="30" t="s">
        <v>84</v>
      </c>
      <c r="H161" s="30">
        <v>29.824561403356654</v>
      </c>
      <c r="I161" s="30">
        <v>25.13513513502399</v>
      </c>
      <c r="J161" s="30">
        <v>3.4557235420862753</v>
      </c>
      <c r="K161" s="30">
        <v>26.931106471825373</v>
      </c>
      <c r="L161" s="30">
        <v>27.467105263163518</v>
      </c>
      <c r="M161" s="30">
        <v>4.7741935484089781</v>
      </c>
      <c r="N161" s="30">
        <v>8.0049261084440104</v>
      </c>
      <c r="O161" s="30">
        <v>4.5610034207094419</v>
      </c>
      <c r="P161" s="30">
        <v>9.4874591057116717</v>
      </c>
      <c r="Q161" s="30">
        <v>15.438247012032713</v>
      </c>
      <c r="R161" s="30">
        <v>-3.5375323555448146</v>
      </c>
      <c r="S161" s="30">
        <v>15.742397137845888</v>
      </c>
      <c r="T161" s="30">
        <v>-11.901081916603129</v>
      </c>
      <c r="U161" s="30">
        <v>-5.3221177250367235</v>
      </c>
      <c r="V161" s="30">
        <v>13.929439357048935</v>
      </c>
      <c r="W161" s="30">
        <v>-3.0214719339701324</v>
      </c>
      <c r="X161" s="30">
        <v>-18.005914346391371</v>
      </c>
      <c r="Y161" s="30">
        <v>30.104563324224554</v>
      </c>
    </row>
    <row r="162" spans="4:25" ht="25.5" customHeight="1">
      <c r="D162" s="29" t="s">
        <v>33</v>
      </c>
      <c r="E162" s="30" t="s">
        <v>84</v>
      </c>
      <c r="F162" s="30" t="s">
        <v>84</v>
      </c>
      <c r="G162" s="30" t="s">
        <v>84</v>
      </c>
      <c r="H162" s="30">
        <v>13.649851632045195</v>
      </c>
      <c r="I162" s="30">
        <v>11.749347258528186</v>
      </c>
      <c r="J162" s="30">
        <v>19.392523364528593</v>
      </c>
      <c r="K162" s="30">
        <v>23.483365949187117</v>
      </c>
      <c r="L162" s="30">
        <v>10.142630744969328</v>
      </c>
      <c r="M162" s="30">
        <v>14.532374100650202</v>
      </c>
      <c r="N162" s="30">
        <v>5.5276381909868277</v>
      </c>
      <c r="O162" s="30">
        <v>12.142857142783026</v>
      </c>
      <c r="P162" s="30">
        <v>2.5477707006149597</v>
      </c>
      <c r="Q162" s="30">
        <v>7.1428571428475029</v>
      </c>
      <c r="R162" s="30">
        <v>15.26570048312179</v>
      </c>
      <c r="S162" s="30">
        <v>-0.67057837384169039</v>
      </c>
      <c r="T162" s="30">
        <v>-11.054852320648145</v>
      </c>
      <c r="U162" s="30">
        <v>3.4029090178239629</v>
      </c>
      <c r="V162" s="30">
        <v>-8.0364114177411405E-2</v>
      </c>
      <c r="W162" s="30">
        <v>13.430384202334578</v>
      </c>
      <c r="X162" s="30">
        <v>-45.155259253426848</v>
      </c>
      <c r="Y162" s="30">
        <v>104.60685518354009</v>
      </c>
    </row>
    <row r="163" spans="4:25" ht="25.5" customHeight="1">
      <c r="D163" s="29" t="s">
        <v>34</v>
      </c>
      <c r="E163" s="30" t="s">
        <v>84</v>
      </c>
      <c r="F163" s="30" t="s">
        <v>84</v>
      </c>
      <c r="G163" s="30" t="s">
        <v>84</v>
      </c>
      <c r="H163" s="30">
        <v>20.630372493026748</v>
      </c>
      <c r="I163" s="30">
        <v>8.7885985745371329</v>
      </c>
      <c r="J163" s="30">
        <v>19.650655021893559</v>
      </c>
      <c r="K163" s="30">
        <v>28.467153284791102</v>
      </c>
      <c r="L163" s="30">
        <v>17.187500000002885</v>
      </c>
      <c r="M163" s="30">
        <v>11.030303030299415</v>
      </c>
      <c r="N163" s="30">
        <v>2.9475982531946388</v>
      </c>
      <c r="O163" s="30">
        <v>3.2873806998834354</v>
      </c>
      <c r="P163" s="30">
        <v>8.1108829569613849</v>
      </c>
      <c r="Q163" s="30">
        <v>8.452041785406216</v>
      </c>
      <c r="R163" s="30">
        <v>11.996497373016691</v>
      </c>
      <c r="S163" s="30">
        <v>0.23455824859142105</v>
      </c>
      <c r="T163" s="30">
        <v>-15.444617784701098</v>
      </c>
      <c r="U163" s="30">
        <v>3.0096228223788435</v>
      </c>
      <c r="V163" s="30">
        <v>6.9318385758153633</v>
      </c>
      <c r="W163" s="30">
        <v>2.2939008158755048</v>
      </c>
      <c r="X163" s="30">
        <v>-19.095407411494502</v>
      </c>
      <c r="Y163" s="30">
        <v>59.727560504928775</v>
      </c>
    </row>
    <row r="164" spans="4:25" ht="25.5" customHeight="1">
      <c r="D164" s="29" t="s">
        <v>35</v>
      </c>
      <c r="E164" s="30" t="s">
        <v>84</v>
      </c>
      <c r="F164" s="30" t="s">
        <v>84</v>
      </c>
      <c r="G164" s="30" t="s">
        <v>84</v>
      </c>
      <c r="H164" s="30">
        <v>22.257053291394179</v>
      </c>
      <c r="I164" s="30">
        <v>14.615384615566773</v>
      </c>
      <c r="J164" s="30">
        <v>12.304250559208629</v>
      </c>
      <c r="K164" s="30">
        <v>24.501992031828102</v>
      </c>
      <c r="L164" s="30">
        <v>19.360000000025977</v>
      </c>
      <c r="M164" s="30">
        <v>11.662198391520473</v>
      </c>
      <c r="N164" s="30">
        <v>9.6038415365265362</v>
      </c>
      <c r="O164" s="30">
        <v>3.285870755758391</v>
      </c>
      <c r="P164" s="30">
        <v>6.4687168610787493</v>
      </c>
      <c r="Q164" s="30">
        <v>6.7729083665415857</v>
      </c>
      <c r="R164" s="30">
        <v>7.9291044777114239</v>
      </c>
      <c r="S164" s="30">
        <v>1.296456352637998</v>
      </c>
      <c r="T164" s="30">
        <v>-8.3617747440316688</v>
      </c>
      <c r="U164" s="30">
        <v>4.3659073789336089</v>
      </c>
      <c r="V164" s="30">
        <v>8.4886866291630234</v>
      </c>
      <c r="W164" s="30">
        <v>-0.83910631405434977</v>
      </c>
      <c r="X164" s="30">
        <v>4.0314537062277278</v>
      </c>
      <c r="Y164" s="30">
        <v>22.651143684226117</v>
      </c>
    </row>
    <row r="165" spans="4:25" ht="25.5" customHeight="1">
      <c r="D165" s="29" t="s">
        <v>36</v>
      </c>
      <c r="E165" s="30" t="s">
        <v>84</v>
      </c>
      <c r="F165" s="30" t="s">
        <v>84</v>
      </c>
      <c r="G165" s="30" t="s">
        <v>84</v>
      </c>
      <c r="H165" s="30">
        <v>17.836257309931504</v>
      </c>
      <c r="I165" s="30">
        <v>13.895781637922177</v>
      </c>
      <c r="J165" s="30">
        <v>11.546840958593286</v>
      </c>
      <c r="K165" s="30">
        <v>24.023437499914667</v>
      </c>
      <c r="L165" s="30">
        <v>22.047244094381725</v>
      </c>
      <c r="M165" s="30">
        <v>7.9999999999731619</v>
      </c>
      <c r="N165" s="30">
        <v>12.066905615405577</v>
      </c>
      <c r="O165" s="30">
        <v>2.9850746267684025</v>
      </c>
      <c r="P165" s="30">
        <v>6.3146997929580007</v>
      </c>
      <c r="Q165" s="30">
        <v>11.684518013660551</v>
      </c>
      <c r="R165" s="30">
        <v>4.533565823905894</v>
      </c>
      <c r="S165" s="30">
        <v>0.25020850704635667</v>
      </c>
      <c r="T165" s="30">
        <v>-11.480865224610493</v>
      </c>
      <c r="U165" s="30">
        <v>4.1498096140956564</v>
      </c>
      <c r="V165" s="30">
        <v>4.6461706884311393</v>
      </c>
      <c r="W165" s="30">
        <v>8.1260440331404347</v>
      </c>
      <c r="X165" s="30">
        <v>8.9476659050049978</v>
      </c>
      <c r="Y165" s="30">
        <v>36.803791694244325</v>
      </c>
    </row>
    <row r="166" spans="4:25" ht="25.5" customHeight="1">
      <c r="D166" s="29" t="s">
        <v>37</v>
      </c>
      <c r="E166" s="30" t="s">
        <v>84</v>
      </c>
      <c r="F166" s="30" t="s">
        <v>84</v>
      </c>
      <c r="G166" s="30" t="s">
        <v>84</v>
      </c>
      <c r="H166" s="30">
        <v>13.091922005877855</v>
      </c>
      <c r="I166" s="30">
        <v>16.256157635218614</v>
      </c>
      <c r="J166" s="30">
        <v>19.067796610218537</v>
      </c>
      <c r="K166" s="30">
        <v>24.377224199279212</v>
      </c>
      <c r="L166" s="30">
        <v>15.450643776784091</v>
      </c>
      <c r="M166" s="30">
        <v>7.3110285006599218</v>
      </c>
      <c r="N166" s="30">
        <v>11.662817551918646</v>
      </c>
      <c r="O166" s="30">
        <v>1.6546018615479774</v>
      </c>
      <c r="P166" s="30">
        <v>10.579857578740537</v>
      </c>
      <c r="Q166" s="30">
        <v>8.555657773780645</v>
      </c>
      <c r="R166" s="30">
        <v>4.2372881355259517</v>
      </c>
      <c r="S166" s="30">
        <v>-2.8455284552200588</v>
      </c>
      <c r="T166" s="30">
        <v>-10.794979079491807</v>
      </c>
      <c r="U166" s="30">
        <v>6.350903238797434</v>
      </c>
      <c r="V166" s="30">
        <v>9.492948355689478</v>
      </c>
      <c r="W166" s="30">
        <v>4.6951515529204624</v>
      </c>
      <c r="X166" s="30">
        <v>18.845795440640245</v>
      </c>
      <c r="Y166" s="30">
        <v>-1.5306129409397684</v>
      </c>
    </row>
    <row r="167" spans="4:25" ht="25.5" customHeight="1">
      <c r="D167" s="29" t="s">
        <v>38</v>
      </c>
      <c r="E167" s="30" t="s">
        <v>84</v>
      </c>
      <c r="F167" s="30" t="s">
        <v>84</v>
      </c>
      <c r="G167" s="30" t="s">
        <v>84</v>
      </c>
      <c r="H167" s="30">
        <v>13.392857142898617</v>
      </c>
      <c r="I167" s="30">
        <v>16.797900262672382</v>
      </c>
      <c r="J167" s="30">
        <v>26.516853932395755</v>
      </c>
      <c r="K167" s="30">
        <v>16.341030195360553</v>
      </c>
      <c r="L167" s="30">
        <v>16.183206106886594</v>
      </c>
      <c r="M167" s="30">
        <v>6.1760841000094269</v>
      </c>
      <c r="N167" s="30">
        <v>15.841584158262823</v>
      </c>
      <c r="O167" s="30">
        <v>-0.10683760681935439</v>
      </c>
      <c r="P167" s="30">
        <v>7.5935828877923495</v>
      </c>
      <c r="Q167" s="30">
        <v>14.91053677921661</v>
      </c>
      <c r="R167" s="30">
        <v>5.7958477508864625</v>
      </c>
      <c r="S167" s="30">
        <v>-7.0318887980034273</v>
      </c>
      <c r="T167" s="30">
        <v>-8.9709762533603303</v>
      </c>
      <c r="U167" s="30">
        <v>10.665795596530092</v>
      </c>
      <c r="V167" s="30">
        <v>4.0035882778478804</v>
      </c>
      <c r="W167" s="30">
        <v>8.4999168143960588</v>
      </c>
      <c r="X167" s="30">
        <v>18.629003973748581</v>
      </c>
      <c r="Y167" s="30">
        <v>-6.7121384993967244</v>
      </c>
    </row>
    <row r="168" spans="4:25" ht="25.5" customHeight="1">
      <c r="D168" s="29" t="s">
        <v>39</v>
      </c>
      <c r="E168" s="30" t="s">
        <v>84</v>
      </c>
      <c r="F168" s="30" t="s">
        <v>84</v>
      </c>
      <c r="G168" s="30" t="s">
        <v>84</v>
      </c>
      <c r="H168" s="30">
        <v>11.195928753239626</v>
      </c>
      <c r="I168" s="30">
        <v>16.247139587974679</v>
      </c>
      <c r="J168" s="30">
        <v>22.047244094546659</v>
      </c>
      <c r="K168" s="30">
        <v>22.580645161182034</v>
      </c>
      <c r="L168" s="30">
        <v>12.105263157876699</v>
      </c>
      <c r="M168" s="30">
        <v>9.5070422535749053</v>
      </c>
      <c r="N168" s="30">
        <v>9.8606645230260082</v>
      </c>
      <c r="O168" s="30">
        <v>0.48780487809212403</v>
      </c>
      <c r="P168" s="30">
        <v>13.592233009647403</v>
      </c>
      <c r="Q168" s="30">
        <v>12.39316239315289</v>
      </c>
      <c r="R168" s="30">
        <v>5.1711026616023226</v>
      </c>
      <c r="S168" s="30">
        <v>-8.9660159074176562</v>
      </c>
      <c r="T168" s="30">
        <v>-7.6250992851823014</v>
      </c>
      <c r="U168" s="30">
        <v>3.1951434810678414</v>
      </c>
      <c r="V168" s="30">
        <v>7.7924722024988347</v>
      </c>
      <c r="W168" s="30">
        <v>8.3521369361944089</v>
      </c>
      <c r="X168" s="30">
        <v>18.452657764985659</v>
      </c>
      <c r="Y168" s="30">
        <v>-7.2395955933201694</v>
      </c>
    </row>
    <row r="169" spans="4:25" ht="25.5" customHeight="1">
      <c r="D169" s="29" t="s">
        <v>40</v>
      </c>
      <c r="E169" s="30" t="s">
        <v>84</v>
      </c>
      <c r="F169" s="30" t="s">
        <v>84</v>
      </c>
      <c r="G169" s="30" t="s">
        <v>84</v>
      </c>
      <c r="H169" s="30">
        <v>9.9502487561303745</v>
      </c>
      <c r="I169" s="30">
        <v>16.289592760343432</v>
      </c>
      <c r="J169" s="30">
        <v>21.595330739126318</v>
      </c>
      <c r="K169" s="30">
        <v>24.320000000012023</v>
      </c>
      <c r="L169" s="30">
        <v>6.3063063064012992</v>
      </c>
      <c r="M169" s="30">
        <v>7.2639225181727607</v>
      </c>
      <c r="N169" s="30">
        <v>10.948081264136377</v>
      </c>
      <c r="O169" s="30">
        <v>2.5432349948729893</v>
      </c>
      <c r="P169" s="30">
        <v>18.551587301629425</v>
      </c>
      <c r="Q169" s="30">
        <v>6.6108786610393766</v>
      </c>
      <c r="R169" s="30">
        <v>11.695447409769045</v>
      </c>
      <c r="S169" s="30">
        <v>-5.4111033029568434</v>
      </c>
      <c r="T169" s="30">
        <v>-0.37147102519650144</v>
      </c>
      <c r="U169" s="30">
        <v>7.9064155951883652</v>
      </c>
      <c r="V169" s="30">
        <v>16.900523510798315</v>
      </c>
      <c r="W169" s="30">
        <v>1.3909021255920306</v>
      </c>
      <c r="X169" s="30">
        <v>16.238059286176544</v>
      </c>
      <c r="Y169" s="30">
        <v>-2.6021054431040413</v>
      </c>
    </row>
    <row r="170" spans="4:25" ht="25.5" customHeight="1">
      <c r="D170" s="29" t="s">
        <v>41</v>
      </c>
      <c r="E170" s="30" t="s">
        <v>84</v>
      </c>
      <c r="F170" s="30" t="s">
        <v>84</v>
      </c>
      <c r="G170" s="30" t="s">
        <v>84</v>
      </c>
      <c r="H170" s="30">
        <v>15.147058823408432</v>
      </c>
      <c r="I170" s="30">
        <v>16.347381864650188</v>
      </c>
      <c r="J170" s="30">
        <v>15.806805708017734</v>
      </c>
      <c r="K170" s="30">
        <v>20.473933649355835</v>
      </c>
      <c r="L170" s="30">
        <v>3.0684500393232339</v>
      </c>
      <c r="M170" s="30">
        <v>6.8702290076449568</v>
      </c>
      <c r="N170" s="30">
        <v>10.214285714202443</v>
      </c>
      <c r="O170" s="30">
        <v>3.3700583279459906</v>
      </c>
      <c r="P170" s="30">
        <v>8.9655172413933606</v>
      </c>
      <c r="Q170" s="30">
        <v>11.162255466085757</v>
      </c>
      <c r="R170" s="30">
        <v>7.246376811561972</v>
      </c>
      <c r="S170" s="30">
        <v>-7.9150579150197187</v>
      </c>
      <c r="T170" s="30">
        <v>-4.7693920335416866</v>
      </c>
      <c r="U170" s="30">
        <v>-0.63072454440773473</v>
      </c>
      <c r="V170" s="30">
        <v>2.1397264186126197</v>
      </c>
      <c r="W170" s="30">
        <v>13.119728072490311</v>
      </c>
      <c r="X170" s="30">
        <v>1.5906346802136984</v>
      </c>
      <c r="Y170" s="30" t="s">
        <v>84</v>
      </c>
    </row>
    <row r="171" spans="4:25" ht="37.5">
      <c r="D171" s="35" t="s">
        <v>76</v>
      </c>
      <c r="E171" s="36" t="s">
        <v>84</v>
      </c>
      <c r="F171" s="36" t="s">
        <v>84</v>
      </c>
      <c r="G171" s="36" t="s">
        <v>84</v>
      </c>
      <c r="H171" s="36">
        <v>16.299158899798094</v>
      </c>
      <c r="I171" s="36">
        <v>14.601250977311842</v>
      </c>
      <c r="J171" s="36">
        <v>17.38018079480721</v>
      </c>
      <c r="K171" s="36">
        <v>22.71142109849913</v>
      </c>
      <c r="L171" s="36">
        <v>15.583185316766478</v>
      </c>
      <c r="M171" s="36">
        <v>8.4007786087752834</v>
      </c>
      <c r="N171" s="36">
        <v>9.0634155561545739</v>
      </c>
      <c r="O171" s="36">
        <v>3.9948006932553293</v>
      </c>
      <c r="P171" s="36">
        <v>9.2825597866752254</v>
      </c>
      <c r="Q171" s="36">
        <v>10.285932138774978</v>
      </c>
      <c r="R171" s="36">
        <v>7.9162057522134344</v>
      </c>
      <c r="S171" s="36">
        <v>-1.3261579857667849</v>
      </c>
      <c r="T171" s="36">
        <v>-9.5117517205626445</v>
      </c>
      <c r="U171" s="36">
        <v>2.1441098238955236</v>
      </c>
      <c r="V171" s="36">
        <v>7.640812164266686</v>
      </c>
      <c r="W171" s="36">
        <v>6.0773894099293679</v>
      </c>
      <c r="X171" s="36">
        <v>2.472999853080049</v>
      </c>
      <c r="Y171" s="36" t="s">
        <v>84</v>
      </c>
    </row>
    <row r="172" spans="4:25" ht="25.5" customHeight="1">
      <c r="D172" s="37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4:25" ht="25.5" customHeight="1">
      <c r="D173" s="129" t="s">
        <v>53</v>
      </c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</row>
    <row r="174" spans="4:25" ht="25.5" customHeight="1">
      <c r="D174" s="128" t="s">
        <v>0</v>
      </c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</row>
    <row r="175" spans="4:25" ht="25.5" customHeight="1">
      <c r="D175" s="27"/>
      <c r="E175" s="28">
        <v>2001</v>
      </c>
      <c r="F175" s="28">
        <v>2002</v>
      </c>
      <c r="G175" s="28">
        <v>2003</v>
      </c>
      <c r="H175" s="28">
        <v>2004</v>
      </c>
      <c r="I175" s="28">
        <v>2005</v>
      </c>
      <c r="J175" s="28">
        <v>2006</v>
      </c>
      <c r="K175" s="28">
        <v>2007</v>
      </c>
      <c r="L175" s="28">
        <v>2008</v>
      </c>
      <c r="M175" s="28">
        <v>2009</v>
      </c>
      <c r="N175" s="28">
        <v>2010</v>
      </c>
      <c r="O175" s="28">
        <v>2011</v>
      </c>
      <c r="P175" s="28">
        <v>2012</v>
      </c>
      <c r="Q175" s="28">
        <v>2013</v>
      </c>
      <c r="R175" s="28">
        <v>2014</v>
      </c>
      <c r="S175" s="28">
        <v>2015</v>
      </c>
      <c r="T175" s="28">
        <v>2016</v>
      </c>
      <c r="U175" s="28">
        <v>2017</v>
      </c>
      <c r="V175" s="28">
        <v>2018</v>
      </c>
      <c r="W175" s="28">
        <v>2019</v>
      </c>
      <c r="X175" s="28">
        <v>2020</v>
      </c>
      <c r="Y175" s="28">
        <v>2021</v>
      </c>
    </row>
    <row r="176" spans="4:25" ht="25.5" customHeight="1">
      <c r="D176" s="29" t="s">
        <v>30</v>
      </c>
      <c r="E176" s="30" t="s">
        <v>84</v>
      </c>
      <c r="F176" s="30" t="s">
        <v>84</v>
      </c>
      <c r="G176" s="30" t="s">
        <v>84</v>
      </c>
      <c r="H176" s="30">
        <v>6.3524590163518413</v>
      </c>
      <c r="I176" s="30">
        <v>7.5144508670262899</v>
      </c>
      <c r="J176" s="30">
        <v>3.9426523298275784</v>
      </c>
      <c r="K176" s="30">
        <v>10.172413793194757</v>
      </c>
      <c r="L176" s="30">
        <v>14.397496087634497</v>
      </c>
      <c r="M176" s="30">
        <v>2.8727770177818135</v>
      </c>
      <c r="N176" s="30">
        <v>10.239361702022931</v>
      </c>
      <c r="O176" s="30">
        <v>11.338962605526447</v>
      </c>
      <c r="P176" s="30">
        <v>8.234019501623191</v>
      </c>
      <c r="Q176" s="30">
        <v>7.0070070070837653</v>
      </c>
      <c r="R176" s="30">
        <v>4.6772684752142135</v>
      </c>
      <c r="S176" s="30">
        <v>-4.9151027703245864</v>
      </c>
      <c r="T176" s="30">
        <v>-14.097744360912168</v>
      </c>
      <c r="U176" s="30">
        <v>-0.10682249670486144</v>
      </c>
      <c r="V176" s="30">
        <v>6.497700005321394</v>
      </c>
      <c r="W176" s="30">
        <v>3.4338998373755425</v>
      </c>
      <c r="X176" s="30">
        <v>3.4601401853040947</v>
      </c>
      <c r="Y176" s="30">
        <v>-3.0547010259117435</v>
      </c>
    </row>
    <row r="177" spans="4:25" ht="25.5" customHeight="1">
      <c r="D177" s="29" t="s">
        <v>31</v>
      </c>
      <c r="E177" s="30" t="s">
        <v>84</v>
      </c>
      <c r="F177" s="30" t="s">
        <v>84</v>
      </c>
      <c r="G177" s="30" t="s">
        <v>84</v>
      </c>
      <c r="H177" s="30">
        <v>4.8936170212202867</v>
      </c>
      <c r="I177" s="30">
        <v>0.81135902648645786</v>
      </c>
      <c r="J177" s="30">
        <v>3.8229376255829894</v>
      </c>
      <c r="K177" s="30">
        <v>12.01550387611201</v>
      </c>
      <c r="L177" s="30">
        <v>18.512110726591558</v>
      </c>
      <c r="M177" s="30">
        <v>1.4598540145680516</v>
      </c>
      <c r="N177" s="30">
        <v>13.669064748236748</v>
      </c>
      <c r="O177" s="30">
        <v>14.683544303824991</v>
      </c>
      <c r="P177" s="30">
        <v>3.0905077262282754</v>
      </c>
      <c r="Q177" s="30">
        <v>1.1777301927422101</v>
      </c>
      <c r="R177" s="30">
        <v>8.2539682539349624</v>
      </c>
      <c r="S177" s="30">
        <v>-10.36168132935985</v>
      </c>
      <c r="T177" s="30">
        <v>-5.5616139586097351</v>
      </c>
      <c r="U177" s="30">
        <v>-4.8444311167208269</v>
      </c>
      <c r="V177" s="30">
        <v>5.3475978461123397</v>
      </c>
      <c r="W177" s="30">
        <v>7.7974199702539382</v>
      </c>
      <c r="X177" s="30">
        <v>2.9601157511714771</v>
      </c>
      <c r="Y177" s="30">
        <v>-1.9332800661683525</v>
      </c>
    </row>
    <row r="178" spans="4:25" ht="25.5" customHeight="1">
      <c r="D178" s="29" t="s">
        <v>32</v>
      </c>
      <c r="E178" s="30" t="s">
        <v>84</v>
      </c>
      <c r="F178" s="30" t="s">
        <v>84</v>
      </c>
      <c r="G178" s="30" t="s">
        <v>84</v>
      </c>
      <c r="H178" s="30">
        <v>18.895966029682821</v>
      </c>
      <c r="I178" s="30">
        <v>4.107142857093371</v>
      </c>
      <c r="J178" s="30">
        <v>3.9451114922356423</v>
      </c>
      <c r="K178" s="30">
        <v>13.036303630383706</v>
      </c>
      <c r="L178" s="30">
        <v>11.970802919747193</v>
      </c>
      <c r="M178" s="30">
        <v>6.2581486310692824</v>
      </c>
      <c r="N178" s="30">
        <v>22.208588957034479</v>
      </c>
      <c r="O178" s="30">
        <v>-2.7108433735242632</v>
      </c>
      <c r="P178" s="30">
        <v>10.319917440669624</v>
      </c>
      <c r="Q178" s="30">
        <v>3.1805425631374451</v>
      </c>
      <c r="R178" s="30">
        <v>-5.6210335449383138</v>
      </c>
      <c r="S178" s="30">
        <v>-0.76849183477963878</v>
      </c>
      <c r="T178" s="30">
        <v>-7.9380445304165441</v>
      </c>
      <c r="U178" s="30">
        <v>-1.8708838911325243</v>
      </c>
      <c r="V178" s="30">
        <v>8.8336812313430713</v>
      </c>
      <c r="W178" s="30">
        <v>-3.3852053921141323</v>
      </c>
      <c r="X178" s="30">
        <v>-6.3833271856861273</v>
      </c>
      <c r="Y178" s="30">
        <v>9.8358657177026956</v>
      </c>
    </row>
    <row r="179" spans="4:25" ht="25.5" customHeight="1">
      <c r="D179" s="29" t="s">
        <v>33</v>
      </c>
      <c r="E179" s="30" t="s">
        <v>84</v>
      </c>
      <c r="F179" s="30" t="s">
        <v>84</v>
      </c>
      <c r="G179" s="30" t="s">
        <v>84</v>
      </c>
      <c r="H179" s="30">
        <v>12.05821205822728</v>
      </c>
      <c r="I179" s="30">
        <v>3.339517625200461</v>
      </c>
      <c r="J179" s="30">
        <v>2.6929982046103973</v>
      </c>
      <c r="K179" s="30">
        <v>15.034965034921965</v>
      </c>
      <c r="L179" s="30">
        <v>15.805471124732428</v>
      </c>
      <c r="M179" s="30">
        <v>-0.78740157484409323</v>
      </c>
      <c r="N179" s="30">
        <v>12.169312169319113</v>
      </c>
      <c r="O179" s="30">
        <v>12.028301886773152</v>
      </c>
      <c r="P179" s="30">
        <v>2.842105263191308</v>
      </c>
      <c r="Q179" s="30">
        <v>9.2118730807773339</v>
      </c>
      <c r="R179" s="30">
        <v>-9.3720712213596347E-2</v>
      </c>
      <c r="S179" s="30">
        <v>-8.2551594747249482</v>
      </c>
      <c r="T179" s="30">
        <v>-9.2024539876541134</v>
      </c>
      <c r="U179" s="30">
        <v>-0.54283831329897669</v>
      </c>
      <c r="V179" s="30">
        <v>8.6373645403286616</v>
      </c>
      <c r="W179" s="30">
        <v>3.1943320907319883</v>
      </c>
      <c r="X179" s="30">
        <v>-27.439486216639185</v>
      </c>
      <c r="Y179" s="30">
        <v>40.930074460298101</v>
      </c>
    </row>
    <row r="180" spans="4:25" ht="25.5" customHeight="1">
      <c r="D180" s="29" t="s">
        <v>34</v>
      </c>
      <c r="E180" s="30" t="s">
        <v>84</v>
      </c>
      <c r="F180" s="30" t="s">
        <v>84</v>
      </c>
      <c r="G180" s="30" t="s">
        <v>84</v>
      </c>
      <c r="H180" s="30">
        <v>12.749003983921359</v>
      </c>
      <c r="I180" s="30">
        <v>1.5901060071516593</v>
      </c>
      <c r="J180" s="30">
        <v>8.6956521739213635</v>
      </c>
      <c r="K180" s="30">
        <v>13.920000000022824</v>
      </c>
      <c r="L180" s="30">
        <v>11.797752808984431</v>
      </c>
      <c r="M180" s="30">
        <v>2.7638190953908515</v>
      </c>
      <c r="N180" s="30">
        <v>9.5354523228393884</v>
      </c>
      <c r="O180" s="30">
        <v>12.946428571323821</v>
      </c>
      <c r="P180" s="30">
        <v>4.9407114624583581</v>
      </c>
      <c r="Q180" s="30">
        <v>4.3314500942181589</v>
      </c>
      <c r="R180" s="30">
        <v>0.72202166065449269</v>
      </c>
      <c r="S180" s="30">
        <v>-10.394265232992229</v>
      </c>
      <c r="T180" s="30">
        <v>-10.199999999984822</v>
      </c>
      <c r="U180" s="30">
        <v>4.8746275248090054</v>
      </c>
      <c r="V180" s="30">
        <v>2.1829716081042783</v>
      </c>
      <c r="W180" s="30">
        <v>6.9686202937840891</v>
      </c>
      <c r="X180" s="30">
        <v>-16.007232768383172</v>
      </c>
      <c r="Y180" s="30">
        <v>26.270071165328048</v>
      </c>
    </row>
    <row r="181" spans="4:25" ht="25.5" customHeight="1">
      <c r="D181" s="29" t="s">
        <v>35</v>
      </c>
      <c r="E181" s="30" t="s">
        <v>84</v>
      </c>
      <c r="F181" s="30" t="s">
        <v>84</v>
      </c>
      <c r="G181" s="30" t="s">
        <v>84</v>
      </c>
      <c r="H181" s="30">
        <v>17.124735729346074</v>
      </c>
      <c r="I181" s="30">
        <v>3.0685920576573933</v>
      </c>
      <c r="J181" s="30">
        <v>1.7513134852714884</v>
      </c>
      <c r="K181" s="30">
        <v>17.211703958699086</v>
      </c>
      <c r="L181" s="30">
        <v>14.096916299480444</v>
      </c>
      <c r="M181" s="30">
        <v>10.424710424690176</v>
      </c>
      <c r="N181" s="30">
        <v>3.2634032633610977</v>
      </c>
      <c r="O181" s="30">
        <v>9.3679458240102154</v>
      </c>
      <c r="P181" s="30">
        <v>12.487100103207972</v>
      </c>
      <c r="Q181" s="30">
        <v>-2.0183486238911974</v>
      </c>
      <c r="R181" s="30">
        <v>-5.9925093633360182</v>
      </c>
      <c r="S181" s="30">
        <v>-3.5856573704886818</v>
      </c>
      <c r="T181" s="30">
        <v>-8.0578512396391027</v>
      </c>
      <c r="U181" s="30">
        <v>4.3635134710204193</v>
      </c>
      <c r="V181" s="30">
        <v>3.7915220287916496</v>
      </c>
      <c r="W181" s="30">
        <v>1.990732436695053</v>
      </c>
      <c r="X181" s="30">
        <v>-2.2730332278392607</v>
      </c>
      <c r="Y181" s="30">
        <v>11.509209516542329</v>
      </c>
    </row>
    <row r="182" spans="4:25" ht="25.5" customHeight="1">
      <c r="D182" s="29" t="s">
        <v>36</v>
      </c>
      <c r="E182" s="30" t="s">
        <v>84</v>
      </c>
      <c r="F182" s="30" t="s">
        <v>84</v>
      </c>
      <c r="G182" s="30" t="s">
        <v>84</v>
      </c>
      <c r="H182" s="30">
        <v>13.163064833121862</v>
      </c>
      <c r="I182" s="30">
        <v>0.69444444435287078</v>
      </c>
      <c r="J182" s="30">
        <v>6.5517241380220081</v>
      </c>
      <c r="K182" s="30">
        <v>13.430420711896019</v>
      </c>
      <c r="L182" s="30">
        <v>16.262482168397028</v>
      </c>
      <c r="M182" s="30">
        <v>0.85889570547590388</v>
      </c>
      <c r="N182" s="30">
        <v>12.530413625333603</v>
      </c>
      <c r="O182" s="30">
        <v>7.243243243183306</v>
      </c>
      <c r="P182" s="30">
        <v>10.181451612957115</v>
      </c>
      <c r="Q182" s="30">
        <v>3.7511436413142807</v>
      </c>
      <c r="R182" s="30">
        <v>-4.9382716049706339</v>
      </c>
      <c r="S182" s="30">
        <v>-6.9573283858584194</v>
      </c>
      <c r="T182" s="30">
        <v>-10.667996011936864</v>
      </c>
      <c r="U182" s="30">
        <v>5.6290500217370143</v>
      </c>
      <c r="V182" s="30">
        <v>2.9297009610213864</v>
      </c>
      <c r="W182" s="30">
        <v>7.7206044059842105</v>
      </c>
      <c r="X182" s="30">
        <v>1.5944844235427524</v>
      </c>
      <c r="Y182" s="30">
        <v>7.1161142129400723</v>
      </c>
    </row>
    <row r="183" spans="4:25" ht="25.5" customHeight="1">
      <c r="D183" s="29" t="s">
        <v>37</v>
      </c>
      <c r="E183" s="30" t="s">
        <v>84</v>
      </c>
      <c r="F183" s="30" t="s">
        <v>84</v>
      </c>
      <c r="G183" s="30" t="s">
        <v>84</v>
      </c>
      <c r="H183" s="30">
        <v>12.204724409595546</v>
      </c>
      <c r="I183" s="30">
        <v>5.614035087754532</v>
      </c>
      <c r="J183" s="30">
        <v>7.8073089700775089</v>
      </c>
      <c r="K183" s="30">
        <v>15.100154083085759</v>
      </c>
      <c r="L183" s="30">
        <v>6.9611780456390715</v>
      </c>
      <c r="M183" s="30">
        <v>5.6320400499415557</v>
      </c>
      <c r="N183" s="30">
        <v>13.981042654030906</v>
      </c>
      <c r="O183" s="30">
        <v>5.4054054055012735</v>
      </c>
      <c r="P183" s="30">
        <v>15.581854043299792</v>
      </c>
      <c r="Q183" s="30">
        <v>-0.85324232080163931</v>
      </c>
      <c r="R183" s="30">
        <v>-6.7125645438649073</v>
      </c>
      <c r="S183" s="30">
        <v>-9.5940959409211874</v>
      </c>
      <c r="T183" s="30">
        <v>-7.6530612245511271</v>
      </c>
      <c r="U183" s="30">
        <v>7.6778171534737316</v>
      </c>
      <c r="V183" s="30">
        <v>6.8439839566909022</v>
      </c>
      <c r="W183" s="30">
        <v>1.4332770596465538</v>
      </c>
      <c r="X183" s="30">
        <v>3.8170101794582356</v>
      </c>
      <c r="Y183" s="30">
        <v>-9.7983275033741712E-2</v>
      </c>
    </row>
    <row r="184" spans="4:25" ht="25.5" customHeight="1">
      <c r="D184" s="29" t="s">
        <v>38</v>
      </c>
      <c r="E184" s="30" t="s">
        <v>84</v>
      </c>
      <c r="F184" s="30" t="s">
        <v>84</v>
      </c>
      <c r="G184" s="30" t="s">
        <v>84</v>
      </c>
      <c r="H184" s="30">
        <v>9.6078431371770421</v>
      </c>
      <c r="I184" s="30">
        <v>1.9677996422559296</v>
      </c>
      <c r="J184" s="30">
        <v>10.175438596506826</v>
      </c>
      <c r="K184" s="30">
        <v>11.94267515915557</v>
      </c>
      <c r="L184" s="30">
        <v>15.931721194988224</v>
      </c>
      <c r="M184" s="30">
        <v>9.2024539876662601</v>
      </c>
      <c r="N184" s="30">
        <v>5.9550561797984791</v>
      </c>
      <c r="O184" s="30">
        <v>4.6659597030462185</v>
      </c>
      <c r="P184" s="30">
        <v>2.0263424518318862</v>
      </c>
      <c r="Q184" s="30">
        <v>7.74577954327893</v>
      </c>
      <c r="R184" s="30">
        <v>-1.1981566820224221</v>
      </c>
      <c r="S184" s="30">
        <v>-11.473880597098452</v>
      </c>
      <c r="T184" s="30">
        <v>-8.5353003161103729</v>
      </c>
      <c r="U184" s="30">
        <v>9.172083622128401</v>
      </c>
      <c r="V184" s="30">
        <v>2.2887344019868916</v>
      </c>
      <c r="W184" s="30">
        <v>4.4353220034433871</v>
      </c>
      <c r="X184" s="30">
        <v>7.3798367114854102</v>
      </c>
      <c r="Y184" s="30">
        <v>-3.9546680876671347</v>
      </c>
    </row>
    <row r="185" spans="4:25" ht="25.5" customHeight="1">
      <c r="D185" s="29" t="s">
        <v>39</v>
      </c>
      <c r="E185" s="30" t="s">
        <v>84</v>
      </c>
      <c r="F185" s="30" t="s">
        <v>84</v>
      </c>
      <c r="G185" s="30" t="s">
        <v>84</v>
      </c>
      <c r="H185" s="30">
        <v>7.1823204419620756</v>
      </c>
      <c r="I185" s="30">
        <v>1.7182130583841548</v>
      </c>
      <c r="J185" s="30">
        <v>10.810810810891214</v>
      </c>
      <c r="K185" s="30">
        <v>16.463414634172935</v>
      </c>
      <c r="L185" s="30">
        <v>3.4031413612426009</v>
      </c>
      <c r="M185" s="30">
        <v>11.265822784797596</v>
      </c>
      <c r="N185" s="30">
        <v>11.03526734925655</v>
      </c>
      <c r="O185" s="30">
        <v>1.5368852458697457</v>
      </c>
      <c r="P185" s="30">
        <v>14.530776993039307</v>
      </c>
      <c r="Q185" s="30">
        <v>2.2026431717591777</v>
      </c>
      <c r="R185" s="30">
        <v>-2.3275862069238706</v>
      </c>
      <c r="S185" s="30">
        <v>-11.915269196771494</v>
      </c>
      <c r="T185" s="30">
        <v>-10.020040080168723</v>
      </c>
      <c r="U185" s="30">
        <v>7.5947624494513644</v>
      </c>
      <c r="V185" s="30">
        <v>6.2398919742792991</v>
      </c>
      <c r="W185" s="30">
        <v>5.6367917120242694</v>
      </c>
      <c r="X185" s="30">
        <v>6.0856847094826527</v>
      </c>
      <c r="Y185" s="30">
        <v>-7.0243601239523006</v>
      </c>
    </row>
    <row r="186" spans="4:25" ht="25.5" customHeight="1">
      <c r="D186" s="29" t="s">
        <v>40</v>
      </c>
      <c r="E186" s="30" t="s">
        <v>84</v>
      </c>
      <c r="F186" s="30" t="s">
        <v>84</v>
      </c>
      <c r="G186" s="30" t="s">
        <v>84</v>
      </c>
      <c r="H186" s="30">
        <v>9.3109869646361929</v>
      </c>
      <c r="I186" s="30">
        <v>3.5775127768339132</v>
      </c>
      <c r="J186" s="30">
        <v>10.032894736892128</v>
      </c>
      <c r="K186" s="30">
        <v>14.349775784850749</v>
      </c>
      <c r="L186" s="30">
        <v>-4.1830065359725443</v>
      </c>
      <c r="M186" s="30">
        <v>16.234652114491666</v>
      </c>
      <c r="N186" s="30">
        <v>17.018779342763168</v>
      </c>
      <c r="O186" s="30">
        <v>3.1093279839314647</v>
      </c>
      <c r="P186" s="30">
        <v>7.1984435797898705</v>
      </c>
      <c r="Q186" s="30">
        <v>5.9891107078194006</v>
      </c>
      <c r="R186" s="30">
        <v>-2.397260273941304</v>
      </c>
      <c r="S186" s="30">
        <v>-13.157894736852283</v>
      </c>
      <c r="T186" s="30">
        <v>-5.2525252525032258</v>
      </c>
      <c r="U186" s="30">
        <v>8.6755271426294467</v>
      </c>
      <c r="V186" s="30">
        <v>5.8720961430828833</v>
      </c>
      <c r="W186" s="30">
        <v>3.9019744408207435</v>
      </c>
      <c r="X186" s="30">
        <v>4.1576106121984813</v>
      </c>
      <c r="Y186" s="30">
        <v>-2.9230370737919342</v>
      </c>
    </row>
    <row r="187" spans="4:25" ht="25.5" customHeight="1">
      <c r="D187" s="29" t="s">
        <v>41</v>
      </c>
      <c r="E187" s="30" t="s">
        <v>84</v>
      </c>
      <c r="F187" s="30" t="s">
        <v>84</v>
      </c>
      <c r="G187" s="30" t="s">
        <v>84</v>
      </c>
      <c r="H187" s="30">
        <v>10.735294117615402</v>
      </c>
      <c r="I187" s="30">
        <v>3.3200531209272022</v>
      </c>
      <c r="J187" s="30">
        <v>5.7840616965337155</v>
      </c>
      <c r="K187" s="30">
        <v>10.69258809242195</v>
      </c>
      <c r="L187" s="30">
        <v>1.2074643249406103</v>
      </c>
      <c r="M187" s="30">
        <v>13.882863340531614</v>
      </c>
      <c r="N187" s="30">
        <v>15.047619047639005</v>
      </c>
      <c r="O187" s="30">
        <v>4.304635761571296</v>
      </c>
      <c r="P187" s="30">
        <v>5.079365079398368</v>
      </c>
      <c r="Q187" s="30">
        <v>2.870090634396627</v>
      </c>
      <c r="R187" s="30">
        <v>-2.2026431717602435</v>
      </c>
      <c r="S187" s="30">
        <v>-10.960960961008226</v>
      </c>
      <c r="T187" s="30">
        <v>-6.7453625631903602</v>
      </c>
      <c r="U187" s="30">
        <v>6.8739031233169046</v>
      </c>
      <c r="V187" s="30">
        <v>1.7630565646014063</v>
      </c>
      <c r="W187" s="30">
        <v>4.1483334459786914</v>
      </c>
      <c r="X187" s="30">
        <v>2.7897969169966341</v>
      </c>
      <c r="Y187" s="30" t="s">
        <v>84</v>
      </c>
    </row>
    <row r="188" spans="4:25" ht="37.5">
      <c r="D188" s="35" t="s">
        <v>76</v>
      </c>
      <c r="E188" s="36" t="s">
        <v>84</v>
      </c>
      <c r="F188" s="36" t="s">
        <v>84</v>
      </c>
      <c r="G188" s="36" t="s">
        <v>84</v>
      </c>
      <c r="H188" s="36">
        <v>11.114711600765359</v>
      </c>
      <c r="I188" s="36">
        <v>3.1058617672816036</v>
      </c>
      <c r="J188" s="36">
        <v>6.3923066044438981</v>
      </c>
      <c r="K188" s="36">
        <v>13.571713412216724</v>
      </c>
      <c r="L188" s="36">
        <v>9.925093632984062</v>
      </c>
      <c r="M188" s="36">
        <v>6.8036626916083032</v>
      </c>
      <c r="N188" s="36">
        <v>12.212142358696276</v>
      </c>
      <c r="O188" s="36">
        <v>6.6186922530089731</v>
      </c>
      <c r="P188" s="36">
        <v>8.0243313057332788</v>
      </c>
      <c r="Q188" s="36">
        <v>3.6022832459110532</v>
      </c>
      <c r="R188" s="36">
        <v>-1.6603380239740617</v>
      </c>
      <c r="S188" s="36">
        <v>-8.6462749848583371</v>
      </c>
      <c r="T188" s="36">
        <v>-8.6855627382571026</v>
      </c>
      <c r="U188" s="36">
        <v>4.0134759771191852</v>
      </c>
      <c r="V188" s="36">
        <v>5.0172408275646285</v>
      </c>
      <c r="W188" s="36">
        <v>3.876941131946321</v>
      </c>
      <c r="X188" s="36">
        <v>-1.4368709791143019</v>
      </c>
      <c r="Y188" s="36" t="s">
        <v>84</v>
      </c>
    </row>
    <row r="189" spans="4:25" ht="25.5" customHeight="1"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33"/>
      <c r="Q189" s="34"/>
      <c r="R189" s="34"/>
      <c r="S189" s="34"/>
      <c r="T189" s="34"/>
      <c r="U189" s="34"/>
    </row>
    <row r="190" spans="4:25" ht="25.5" customHeight="1">
      <c r="D190" s="129" t="s">
        <v>51</v>
      </c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</row>
    <row r="191" spans="4:25" ht="25.5" customHeight="1">
      <c r="D191" s="128" t="s">
        <v>0</v>
      </c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</row>
    <row r="192" spans="4:25" ht="25.5" customHeight="1">
      <c r="D192" s="27"/>
      <c r="E192" s="28">
        <v>2001</v>
      </c>
      <c r="F192" s="28">
        <v>2002</v>
      </c>
      <c r="G192" s="28">
        <v>2003</v>
      </c>
      <c r="H192" s="28">
        <v>2004</v>
      </c>
      <c r="I192" s="28">
        <v>2005</v>
      </c>
      <c r="J192" s="28">
        <v>2006</v>
      </c>
      <c r="K192" s="28">
        <v>2007</v>
      </c>
      <c r="L192" s="28">
        <v>2008</v>
      </c>
      <c r="M192" s="28">
        <v>2009</v>
      </c>
      <c r="N192" s="28">
        <v>2010</v>
      </c>
      <c r="O192" s="28">
        <v>2011</v>
      </c>
      <c r="P192" s="28">
        <v>2012</v>
      </c>
      <c r="Q192" s="28">
        <v>2013</v>
      </c>
      <c r="R192" s="28">
        <v>2014</v>
      </c>
      <c r="S192" s="28">
        <v>2015</v>
      </c>
      <c r="T192" s="28">
        <v>2016</v>
      </c>
      <c r="U192" s="28">
        <v>2017</v>
      </c>
      <c r="V192" s="28">
        <v>2018</v>
      </c>
      <c r="W192" s="28">
        <v>2019</v>
      </c>
      <c r="X192" s="28">
        <v>2020</v>
      </c>
      <c r="Y192" s="28">
        <v>2021</v>
      </c>
    </row>
    <row r="193" spans="4:25" ht="25.5" customHeight="1">
      <c r="D193" s="29" t="s">
        <v>30</v>
      </c>
      <c r="E193" s="30">
        <v>21.951219512058163</v>
      </c>
      <c r="F193" s="30">
        <v>-19.833333333237945</v>
      </c>
      <c r="G193" s="30">
        <v>-13.305613305704156</v>
      </c>
      <c r="H193" s="30">
        <v>8.3932853717724409</v>
      </c>
      <c r="I193" s="30">
        <v>11.283185840738374</v>
      </c>
      <c r="J193" s="30">
        <v>0</v>
      </c>
      <c r="K193" s="30">
        <v>14.314115308128073</v>
      </c>
      <c r="L193" s="30">
        <v>20.869565217304764</v>
      </c>
      <c r="M193" s="30">
        <v>-0.28776978408174836</v>
      </c>
      <c r="N193" s="30">
        <v>10.38961038959374</v>
      </c>
      <c r="O193" s="30">
        <v>16.339869281095499</v>
      </c>
      <c r="P193" s="30">
        <v>7.8651685392710391</v>
      </c>
      <c r="Q193" s="30">
        <v>8.0208333333123392</v>
      </c>
      <c r="R193" s="30">
        <v>1.6393442622997689</v>
      </c>
      <c r="S193" s="30">
        <v>-16.318785578732875</v>
      </c>
      <c r="T193" s="30">
        <v>-21.31519274372814</v>
      </c>
      <c r="U193" s="30">
        <v>-3.62699107983675</v>
      </c>
      <c r="V193" s="30">
        <v>18.052381910831649</v>
      </c>
      <c r="W193" s="30">
        <v>8.8116273813769741</v>
      </c>
      <c r="X193" s="30">
        <v>9.8952885078828388</v>
      </c>
      <c r="Y193" s="30">
        <v>-15.433628768351593</v>
      </c>
    </row>
    <row r="194" spans="4:25" ht="25.5" customHeight="1">
      <c r="D194" s="29" t="s">
        <v>31</v>
      </c>
      <c r="E194" s="30">
        <v>-9.2013888889706852</v>
      </c>
      <c r="F194" s="30">
        <v>-21.606118546714892</v>
      </c>
      <c r="G194" s="30">
        <v>4.146341463180403</v>
      </c>
      <c r="H194" s="30">
        <v>-0.70257611230608585</v>
      </c>
      <c r="I194" s="30">
        <v>-0.9433962263492357</v>
      </c>
      <c r="J194" s="30">
        <v>0.71428571417662123</v>
      </c>
      <c r="K194" s="30">
        <v>19.858156028390319</v>
      </c>
      <c r="L194" s="30">
        <v>30.571992110418698</v>
      </c>
      <c r="M194" s="30">
        <v>-0.15105740169040205</v>
      </c>
      <c r="N194" s="30">
        <v>16.036308623286509</v>
      </c>
      <c r="O194" s="30">
        <v>25.684485006414405</v>
      </c>
      <c r="P194" s="30">
        <v>-10.062240663839772</v>
      </c>
      <c r="Q194" s="30">
        <v>3.2295271049602725</v>
      </c>
      <c r="R194" s="30">
        <v>4.8044692737085226</v>
      </c>
      <c r="S194" s="30">
        <v>-23.773987206816738</v>
      </c>
      <c r="T194" s="30">
        <v>-6.7132867133685821</v>
      </c>
      <c r="U194" s="30">
        <v>-15.033511238301433</v>
      </c>
      <c r="V194" s="30">
        <v>20.017607413377281</v>
      </c>
      <c r="W194" s="30">
        <v>19.635854036270306</v>
      </c>
      <c r="X194" s="30">
        <v>-4.136292594865143E-2</v>
      </c>
      <c r="Y194" s="30">
        <v>-3.7187452126937415</v>
      </c>
    </row>
    <row r="195" spans="4:25" ht="25.5" customHeight="1">
      <c r="D195" s="29" t="s">
        <v>32</v>
      </c>
      <c r="E195" s="30">
        <v>19.964028776972008</v>
      </c>
      <c r="F195" s="30">
        <v>-28.035982008942707</v>
      </c>
      <c r="G195" s="30">
        <v>-18.95833333339586</v>
      </c>
      <c r="H195" s="30">
        <v>32.390745501456173</v>
      </c>
      <c r="I195" s="30">
        <v>0.58252427175573551</v>
      </c>
      <c r="J195" s="30">
        <v>6.1776061775576485</v>
      </c>
      <c r="K195" s="30">
        <v>18.181818181997599</v>
      </c>
      <c r="L195" s="30">
        <v>14.769230769099039</v>
      </c>
      <c r="M195" s="30">
        <v>17.158176943698656</v>
      </c>
      <c r="N195" s="30">
        <v>32.723112128188838</v>
      </c>
      <c r="O195" s="30">
        <v>-13.103448275883778</v>
      </c>
      <c r="P195" s="30">
        <v>5.6547619047849329</v>
      </c>
      <c r="Q195" s="30">
        <v>1.4084507041966399</v>
      </c>
      <c r="R195" s="30">
        <v>-15.925925925916451</v>
      </c>
      <c r="S195" s="30">
        <v>-3.744493392081738</v>
      </c>
      <c r="T195" s="30">
        <v>-11.098398169271395</v>
      </c>
      <c r="U195" s="30">
        <v>-5.060667984029954</v>
      </c>
      <c r="V195" s="30">
        <v>16.017677181875278</v>
      </c>
      <c r="W195" s="30">
        <v>-1.3621640404038571</v>
      </c>
      <c r="X195" s="30">
        <v>-21.211257247572579</v>
      </c>
      <c r="Y195" s="30">
        <v>26.988027028110938</v>
      </c>
    </row>
    <row r="196" spans="4:25" ht="25.5" customHeight="1">
      <c r="D196" s="29" t="s">
        <v>33</v>
      </c>
      <c r="E196" s="30">
        <v>12.068965517306562</v>
      </c>
      <c r="F196" s="30">
        <v>-12.136752136708894</v>
      </c>
      <c r="G196" s="30">
        <v>-21.206225681031711</v>
      </c>
      <c r="H196" s="30">
        <v>12.839506172930371</v>
      </c>
      <c r="I196" s="30">
        <v>5.0328227571390105</v>
      </c>
      <c r="J196" s="30">
        <v>-5.2083333334318471</v>
      </c>
      <c r="K196" s="30">
        <v>34.065934066136649</v>
      </c>
      <c r="L196" s="30">
        <v>29.344262295079581</v>
      </c>
      <c r="M196" s="30">
        <v>-11.406844106474345</v>
      </c>
      <c r="N196" s="30">
        <v>17.167381974172578</v>
      </c>
      <c r="O196" s="30">
        <v>15.628815628812553</v>
      </c>
      <c r="P196" s="30">
        <v>-4.6462513199472033</v>
      </c>
      <c r="Q196" s="30">
        <v>22.480620155084495</v>
      </c>
      <c r="R196" s="30">
        <v>-10.036166365268828</v>
      </c>
      <c r="S196" s="30">
        <v>-19.296482412094797</v>
      </c>
      <c r="T196" s="30">
        <v>-13.698630136952627</v>
      </c>
      <c r="U196" s="30">
        <v>-12.094602294808887</v>
      </c>
      <c r="V196" s="30">
        <v>36.295306614575075</v>
      </c>
      <c r="W196" s="30">
        <v>6.8876083046172321</v>
      </c>
      <c r="X196" s="30">
        <v>-58.130101438270557</v>
      </c>
      <c r="Y196" s="30">
        <v>131.9385377820613</v>
      </c>
    </row>
    <row r="197" spans="4:25" ht="25.5" customHeight="1">
      <c r="D197" s="29" t="s">
        <v>34</v>
      </c>
      <c r="E197" s="30">
        <v>0.68610634643522239</v>
      </c>
      <c r="F197" s="30">
        <v>-22.998296422512134</v>
      </c>
      <c r="G197" s="30">
        <v>-11.946902654796743</v>
      </c>
      <c r="H197" s="30">
        <v>20.854271356735943</v>
      </c>
      <c r="I197" s="30">
        <v>1.6632016630848012</v>
      </c>
      <c r="J197" s="30">
        <v>12.678936605348756</v>
      </c>
      <c r="K197" s="30">
        <v>20.326678765902329</v>
      </c>
      <c r="L197" s="30">
        <v>14.177978883842158</v>
      </c>
      <c r="M197" s="30">
        <v>4.4914134742545464</v>
      </c>
      <c r="N197" s="30">
        <v>6.5739570164766947</v>
      </c>
      <c r="O197" s="30">
        <v>26.097271648920682</v>
      </c>
      <c r="P197" s="30">
        <v>-0.75258701791384164</v>
      </c>
      <c r="Q197" s="30">
        <v>4.0758293838585091</v>
      </c>
      <c r="R197" s="30">
        <v>-6.648451730427718</v>
      </c>
      <c r="S197" s="30">
        <v>-22.146341463390485</v>
      </c>
      <c r="T197" s="30">
        <v>-13.157894736819319</v>
      </c>
      <c r="U197" s="30">
        <v>5.4898129418005981</v>
      </c>
      <c r="V197" s="30">
        <v>2.1094995473413647</v>
      </c>
      <c r="W197" s="30">
        <v>24.964581516129769</v>
      </c>
      <c r="X197" s="30">
        <v>-43.401906798554194</v>
      </c>
      <c r="Y197" s="30">
        <v>72.368039226088769</v>
      </c>
    </row>
    <row r="198" spans="4:25" ht="25.5" customHeight="1">
      <c r="D198" s="29" t="s">
        <v>35</v>
      </c>
      <c r="E198" s="30">
        <v>-0.37453183508764365</v>
      </c>
      <c r="F198" s="30">
        <v>-24.624060150448802</v>
      </c>
      <c r="G198" s="30">
        <v>-4.4887780549199174</v>
      </c>
      <c r="H198" s="30">
        <v>28.981723237597244</v>
      </c>
      <c r="I198" s="30">
        <v>0.40485829966712128</v>
      </c>
      <c r="J198" s="30">
        <v>-3.8306451611727965</v>
      </c>
      <c r="K198" s="30">
        <v>32.49475890977476</v>
      </c>
      <c r="L198" s="30">
        <v>26.582278481018594</v>
      </c>
      <c r="M198" s="30">
        <v>20.874999999981636</v>
      </c>
      <c r="N198" s="30">
        <v>-9.4105480868951989</v>
      </c>
      <c r="O198" s="30">
        <v>12.557077625538614</v>
      </c>
      <c r="P198" s="30">
        <v>20.689655172475916</v>
      </c>
      <c r="Q198" s="30">
        <v>-9.4117647058862381</v>
      </c>
      <c r="R198" s="30">
        <v>-18.738404452705293</v>
      </c>
      <c r="S198" s="30">
        <v>-6.8493150684653674</v>
      </c>
      <c r="T198" s="30">
        <v>-15.196078431395065</v>
      </c>
      <c r="U198" s="30">
        <v>3.7719790055106284</v>
      </c>
      <c r="V198" s="30">
        <v>10.384045705294742</v>
      </c>
      <c r="W198" s="30">
        <v>9.9455095688866244</v>
      </c>
      <c r="X198" s="30">
        <v>-19.187587781478509</v>
      </c>
      <c r="Y198" s="30">
        <v>32.927360619087139</v>
      </c>
    </row>
    <row r="199" spans="4:25" ht="25.5" customHeight="1">
      <c r="D199" s="29" t="s">
        <v>36</v>
      </c>
      <c r="E199" s="30">
        <v>-1.8771331057971685</v>
      </c>
      <c r="F199" s="30">
        <v>-19.999999999931351</v>
      </c>
      <c r="G199" s="30">
        <v>-10.869565217372656</v>
      </c>
      <c r="H199" s="30">
        <v>21.951219511960307</v>
      </c>
      <c r="I199" s="30">
        <v>-4.5999999998302732</v>
      </c>
      <c r="J199" s="30">
        <v>15.723270440120164</v>
      </c>
      <c r="K199" s="30">
        <v>22.644927536306714</v>
      </c>
      <c r="L199" s="30">
        <v>24.815361890698128</v>
      </c>
      <c r="M199" s="30">
        <v>-4.9704142012424573</v>
      </c>
      <c r="N199" s="30">
        <v>14.943960149503432</v>
      </c>
      <c r="O199" s="30">
        <v>7.4756229685095876</v>
      </c>
      <c r="P199" s="30">
        <v>16.431451612927894</v>
      </c>
      <c r="Q199" s="30">
        <v>-1.8181818181616349</v>
      </c>
      <c r="R199" s="30">
        <v>-12.522045855415719</v>
      </c>
      <c r="S199" s="30">
        <v>-13.306451612871939</v>
      </c>
      <c r="T199" s="30">
        <v>-21.279069767415436</v>
      </c>
      <c r="U199" s="30">
        <v>6.2030444122265882</v>
      </c>
      <c r="V199" s="30">
        <v>16.572006599976817</v>
      </c>
      <c r="W199" s="30">
        <v>17.574708467192202</v>
      </c>
      <c r="X199" s="30">
        <v>-16.313871936350377</v>
      </c>
      <c r="Y199" s="30">
        <v>18.008029116364476</v>
      </c>
    </row>
    <row r="200" spans="4:25" ht="25.5" customHeight="1">
      <c r="D200" s="29" t="s">
        <v>37</v>
      </c>
      <c r="E200" s="30">
        <v>-13.47068145803787</v>
      </c>
      <c r="F200" s="30">
        <v>-14.652014652079547</v>
      </c>
      <c r="G200" s="30">
        <v>-16.309012875472849</v>
      </c>
      <c r="H200" s="30">
        <v>32.051282051392334</v>
      </c>
      <c r="I200" s="30">
        <v>5.4368932038838746</v>
      </c>
      <c r="J200" s="30">
        <v>10.128913443798782</v>
      </c>
      <c r="K200" s="30">
        <v>26.08695652172479</v>
      </c>
      <c r="L200" s="30">
        <v>2.3872679045384482</v>
      </c>
      <c r="M200" s="30">
        <v>9.3264248704497454</v>
      </c>
      <c r="N200" s="30">
        <v>19.194312796206582</v>
      </c>
      <c r="O200" s="30">
        <v>3.7773359840757248</v>
      </c>
      <c r="P200" s="30">
        <v>26.340996168606722</v>
      </c>
      <c r="Q200" s="30">
        <v>-12.736921910542719</v>
      </c>
      <c r="R200" s="30">
        <v>-17.376194613362085</v>
      </c>
      <c r="S200" s="30">
        <v>-15.56256572034178</v>
      </c>
      <c r="T200" s="30">
        <v>-12.951432129471318</v>
      </c>
      <c r="U200" s="30">
        <v>14.112062828735915</v>
      </c>
      <c r="V200" s="30">
        <v>15.792167501490685</v>
      </c>
      <c r="W200" s="30">
        <v>2.7457256545214248</v>
      </c>
      <c r="X200" s="30">
        <v>-10.373109259171464</v>
      </c>
      <c r="Y200" s="30">
        <v>16.307079956774629</v>
      </c>
    </row>
    <row r="201" spans="4:25" ht="25.5" customHeight="1">
      <c r="D201" s="29" t="s">
        <v>38</v>
      </c>
      <c r="E201" s="30">
        <v>-17.297297297319414</v>
      </c>
      <c r="F201" s="30">
        <v>1.0893246187134276</v>
      </c>
      <c r="G201" s="30">
        <v>-4.0948275862916717</v>
      </c>
      <c r="H201" s="30">
        <v>15.505617977617758</v>
      </c>
      <c r="I201" s="30">
        <v>-2.3346303502229326</v>
      </c>
      <c r="J201" s="30">
        <v>9.960159362542754</v>
      </c>
      <c r="K201" s="30">
        <v>20.289855072479313</v>
      </c>
      <c r="L201" s="30">
        <v>28.765060240998096</v>
      </c>
      <c r="M201" s="30">
        <v>18.83040935670326</v>
      </c>
      <c r="N201" s="30">
        <v>-4.0354330708996073</v>
      </c>
      <c r="O201" s="30">
        <v>3.5897435897721541</v>
      </c>
      <c r="P201" s="30">
        <v>-9.5049504950694299</v>
      </c>
      <c r="Q201" s="30">
        <v>13.894967177219986</v>
      </c>
      <c r="R201" s="30">
        <v>-4.6109510086097423</v>
      </c>
      <c r="S201" s="30">
        <v>-21.651560926439672</v>
      </c>
      <c r="T201" s="30">
        <v>-14.26735218519547</v>
      </c>
      <c r="U201" s="30">
        <v>10.722781540178561</v>
      </c>
      <c r="V201" s="30">
        <v>11.036297653280736</v>
      </c>
      <c r="W201" s="30">
        <v>10.485493508660703</v>
      </c>
      <c r="X201" s="30">
        <v>-1.6290758065943045</v>
      </c>
      <c r="Y201" s="30">
        <v>2.8886632094373477</v>
      </c>
    </row>
    <row r="202" spans="4:25" ht="25.5" customHeight="1">
      <c r="D202" s="29" t="s">
        <v>39</v>
      </c>
      <c r="E202" s="30">
        <v>-11.735537190192657</v>
      </c>
      <c r="F202" s="30">
        <v>-9.9250936328715849</v>
      </c>
      <c r="G202" s="30">
        <v>-3.7422037422485288</v>
      </c>
      <c r="H202" s="30">
        <v>9.7192224622172816</v>
      </c>
      <c r="I202" s="30">
        <v>-0.5905511810124886</v>
      </c>
      <c r="J202" s="30">
        <v>18.01980198004518</v>
      </c>
      <c r="K202" s="30">
        <v>30.033557047002368</v>
      </c>
      <c r="L202" s="30">
        <v>-7.354838709705847</v>
      </c>
      <c r="M202" s="30">
        <v>19.916434540485106</v>
      </c>
      <c r="N202" s="30">
        <v>15.679442508727593</v>
      </c>
      <c r="O202" s="30">
        <v>-3.9156626505994385</v>
      </c>
      <c r="P202" s="30">
        <v>24.137931034408091</v>
      </c>
      <c r="Q202" s="30">
        <v>-4.3771043771312135</v>
      </c>
      <c r="R202" s="30">
        <v>-11.179577464771906</v>
      </c>
      <c r="S202" s="30">
        <v>-23.885034687832395</v>
      </c>
      <c r="T202" s="30">
        <v>-13.671874999982936</v>
      </c>
      <c r="U202" s="30">
        <v>13.771162817949833</v>
      </c>
      <c r="V202" s="30">
        <v>20.133829784923641</v>
      </c>
      <c r="W202" s="30">
        <v>9.1243124648113358</v>
      </c>
      <c r="X202" s="30">
        <v>-5.8207698047186724</v>
      </c>
      <c r="Y202" s="30">
        <v>-4.0127856841883141</v>
      </c>
    </row>
    <row r="203" spans="4:25" ht="25.5" customHeight="1">
      <c r="D203" s="29" t="s">
        <v>40</v>
      </c>
      <c r="E203" s="30">
        <v>-16.611295681053328</v>
      </c>
      <c r="F203" s="30">
        <v>-14.741035856626183</v>
      </c>
      <c r="G203" s="30">
        <v>6.0747663552964237</v>
      </c>
      <c r="H203" s="30">
        <v>17.180616740069897</v>
      </c>
      <c r="I203" s="30">
        <v>2.8195488721208362</v>
      </c>
      <c r="J203" s="30">
        <v>12.248628884826985</v>
      </c>
      <c r="K203" s="30">
        <v>21.986970684068918</v>
      </c>
      <c r="L203" s="30">
        <v>-20.293724966647662</v>
      </c>
      <c r="M203" s="30">
        <v>37.185929648206304</v>
      </c>
      <c r="N203" s="30">
        <v>30.280830280892079</v>
      </c>
      <c r="O203" s="30">
        <v>-2.7179006560626773</v>
      </c>
      <c r="P203" s="30">
        <v>4.6242774566094713</v>
      </c>
      <c r="Q203" s="30">
        <v>4.4198895028186636</v>
      </c>
      <c r="R203" s="30">
        <v>-9.5238095238385228</v>
      </c>
      <c r="S203" s="30">
        <v>-24.36647173487686</v>
      </c>
      <c r="T203" s="30">
        <v>-9.2783505154508177</v>
      </c>
      <c r="U203" s="30">
        <v>8.8412942557858365</v>
      </c>
      <c r="V203" s="30">
        <v>12.658474717474899</v>
      </c>
      <c r="W203" s="30">
        <v>6.246022676224694</v>
      </c>
      <c r="X203" s="30">
        <v>0.77940812546390958</v>
      </c>
      <c r="Y203" s="30">
        <v>1.6901657110018453</v>
      </c>
    </row>
    <row r="204" spans="4:25" ht="25.5" customHeight="1">
      <c r="D204" s="29" t="s">
        <v>41</v>
      </c>
      <c r="E204" s="30">
        <v>-19.250425894413993</v>
      </c>
      <c r="F204" s="30">
        <v>-9.9156118144351666</v>
      </c>
      <c r="G204" s="30">
        <v>14.754098360739087</v>
      </c>
      <c r="H204" s="30">
        <v>18.571428571497648</v>
      </c>
      <c r="I204" s="30">
        <v>0.68846815829943786</v>
      </c>
      <c r="J204" s="30">
        <v>8.205128205232004</v>
      </c>
      <c r="K204" s="30">
        <v>13.58609794618657</v>
      </c>
      <c r="L204" s="30">
        <v>-4.5897079276664527</v>
      </c>
      <c r="M204" s="30">
        <v>28.279883381893157</v>
      </c>
      <c r="N204" s="30">
        <v>26.022727272740266</v>
      </c>
      <c r="O204" s="30">
        <v>-0.72137060409764864</v>
      </c>
      <c r="P204" s="30">
        <v>6.8119891007654143</v>
      </c>
      <c r="Q204" s="30">
        <v>0</v>
      </c>
      <c r="R204" s="30">
        <v>-8.5884353741598538</v>
      </c>
      <c r="S204" s="30">
        <v>-19.999999999963293</v>
      </c>
      <c r="T204" s="30">
        <v>-13.488372092997103</v>
      </c>
      <c r="U204" s="30">
        <v>6.4220826885569959</v>
      </c>
      <c r="V204" s="30">
        <v>7.2030366534031387</v>
      </c>
      <c r="W204" s="30">
        <v>9.7882892693058832</v>
      </c>
      <c r="X204" s="30">
        <v>2.3466672738968297</v>
      </c>
      <c r="Y204" s="30" t="s">
        <v>84</v>
      </c>
    </row>
    <row r="205" spans="4:25" ht="37.5">
      <c r="D205" s="35" t="s">
        <v>76</v>
      </c>
      <c r="E205" s="36">
        <v>-3.587640943064152</v>
      </c>
      <c r="F205" s="36">
        <v>-17.010935601441581</v>
      </c>
      <c r="G205" s="36">
        <v>-7.1925329429245455</v>
      </c>
      <c r="H205" s="36">
        <v>17.787418655133933</v>
      </c>
      <c r="I205" s="36">
        <v>1.5402645236978652</v>
      </c>
      <c r="J205" s="36">
        <v>7.2382522670837002</v>
      </c>
      <c r="K205" s="36">
        <v>22.616851168537643</v>
      </c>
      <c r="L205" s="36">
        <v>11.874608150452538</v>
      </c>
      <c r="M205" s="36">
        <v>11.051333781671179</v>
      </c>
      <c r="N205" s="36">
        <v>14.10981025434439</v>
      </c>
      <c r="O205" s="36">
        <v>6.1383336281559453</v>
      </c>
      <c r="P205" s="36">
        <v>7.3166666666609759</v>
      </c>
      <c r="Q205" s="36">
        <v>1.4598540145961847</v>
      </c>
      <c r="R205" s="36">
        <v>-9.367824889027931</v>
      </c>
      <c r="S205" s="36">
        <v>-17.80949163991815</v>
      </c>
      <c r="T205" s="36">
        <v>-14.003904243288169</v>
      </c>
      <c r="U205" s="36">
        <v>2.7365516747382523</v>
      </c>
      <c r="V205" s="36">
        <v>15.070940638955088</v>
      </c>
      <c r="W205" s="36">
        <v>10.027049643520481</v>
      </c>
      <c r="X205" s="36">
        <v>-13.638602832254708</v>
      </c>
      <c r="Y205" s="36" t="s">
        <v>84</v>
      </c>
    </row>
    <row r="206" spans="4:25" ht="25.5" customHeight="1"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33"/>
      <c r="Q206" s="34"/>
      <c r="R206" s="34"/>
      <c r="S206" s="34"/>
      <c r="T206" s="34"/>
      <c r="U206" s="34"/>
    </row>
    <row r="207" spans="4:25" ht="25.5" customHeight="1">
      <c r="D207" s="129" t="s">
        <v>52</v>
      </c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</row>
    <row r="208" spans="4:25" ht="25.5" customHeight="1">
      <c r="D208" s="128" t="s">
        <v>0</v>
      </c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</row>
    <row r="209" spans="4:25" ht="25.5" customHeight="1">
      <c r="D209" s="27"/>
      <c r="E209" s="28">
        <v>2001</v>
      </c>
      <c r="F209" s="28">
        <v>2002</v>
      </c>
      <c r="G209" s="28">
        <v>2003</v>
      </c>
      <c r="H209" s="28">
        <v>2004</v>
      </c>
      <c r="I209" s="28">
        <v>2005</v>
      </c>
      <c r="J209" s="28">
        <v>2006</v>
      </c>
      <c r="K209" s="28">
        <v>2007</v>
      </c>
      <c r="L209" s="28">
        <v>2008</v>
      </c>
      <c r="M209" s="28">
        <v>2009</v>
      </c>
      <c r="N209" s="28">
        <v>2010</v>
      </c>
      <c r="O209" s="28">
        <v>2011</v>
      </c>
      <c r="P209" s="28">
        <v>2012</v>
      </c>
      <c r="Q209" s="28">
        <v>2013</v>
      </c>
      <c r="R209" s="28">
        <v>2014</v>
      </c>
      <c r="S209" s="28">
        <v>2015</v>
      </c>
      <c r="T209" s="28">
        <v>2016</v>
      </c>
      <c r="U209" s="28">
        <v>2017</v>
      </c>
      <c r="V209" s="28">
        <v>2018</v>
      </c>
      <c r="W209" s="28">
        <v>2019</v>
      </c>
      <c r="X209" s="28">
        <v>2020</v>
      </c>
      <c r="Y209" s="28">
        <v>2021</v>
      </c>
    </row>
    <row r="210" spans="4:25" ht="25.5" customHeight="1">
      <c r="D210" s="29" t="s">
        <v>30</v>
      </c>
      <c r="E210" s="30" t="s">
        <v>84</v>
      </c>
      <c r="F210" s="30" t="s">
        <v>84</v>
      </c>
      <c r="G210" s="30" t="s">
        <v>84</v>
      </c>
      <c r="H210" s="30">
        <v>-6.8306010929435779</v>
      </c>
      <c r="I210" s="30">
        <v>1.1730205279356865</v>
      </c>
      <c r="J210" s="30">
        <v>-2.1739130434091591</v>
      </c>
      <c r="K210" s="30">
        <v>7.9999999999110782</v>
      </c>
      <c r="L210" s="30">
        <v>9.6021947874453737</v>
      </c>
      <c r="M210" s="30">
        <v>-12.515644555772386</v>
      </c>
      <c r="N210" s="30">
        <v>9.5851216023735919</v>
      </c>
      <c r="O210" s="30">
        <v>16.449086161803137</v>
      </c>
      <c r="P210" s="30">
        <v>14.461883408134014</v>
      </c>
      <c r="Q210" s="30">
        <v>10.969637610211546</v>
      </c>
      <c r="R210" s="30">
        <v>4.4130626654153904</v>
      </c>
      <c r="S210" s="30">
        <v>-2.7895181741431463</v>
      </c>
      <c r="T210" s="30">
        <v>-17.999999999935746</v>
      </c>
      <c r="U210" s="30">
        <v>4.6665570255132183</v>
      </c>
      <c r="V210" s="30">
        <v>7.4186983603527379</v>
      </c>
      <c r="W210" s="30">
        <v>2.1998403905006958</v>
      </c>
      <c r="X210" s="30">
        <v>2.3271839308039111</v>
      </c>
      <c r="Y210" s="30">
        <v>11.088248038544823</v>
      </c>
    </row>
    <row r="211" spans="4:25" ht="25.5" customHeight="1">
      <c r="D211" s="29" t="s">
        <v>31</v>
      </c>
      <c r="E211" s="30" t="s">
        <v>84</v>
      </c>
      <c r="F211" s="30" t="s">
        <v>84</v>
      </c>
      <c r="G211" s="30" t="s">
        <v>84</v>
      </c>
      <c r="H211" s="30">
        <v>-10.888252149028887</v>
      </c>
      <c r="I211" s="30">
        <v>-4.340836012907701</v>
      </c>
      <c r="J211" s="30">
        <v>-2.5210084032814439</v>
      </c>
      <c r="K211" s="30">
        <v>5.5172413792636599</v>
      </c>
      <c r="L211" s="30">
        <v>18.790849673228816</v>
      </c>
      <c r="M211" s="30">
        <v>-12.654745529588441</v>
      </c>
      <c r="N211" s="30">
        <v>14.960629921264147</v>
      </c>
      <c r="O211" s="30">
        <v>19.178082191743997</v>
      </c>
      <c r="P211" s="30">
        <v>8.5057471263870532</v>
      </c>
      <c r="Q211" s="30">
        <v>4.4491525424778189</v>
      </c>
      <c r="R211" s="30">
        <v>16.734279918790328</v>
      </c>
      <c r="S211" s="30">
        <v>-12.858384013927171</v>
      </c>
      <c r="T211" s="30">
        <v>-11.066799601193544</v>
      </c>
      <c r="U211" s="30">
        <v>-1.9524175790071707</v>
      </c>
      <c r="V211" s="30">
        <v>5.9147826208477694</v>
      </c>
      <c r="W211" s="30">
        <v>9.5133269809548402</v>
      </c>
      <c r="X211" s="30">
        <v>-1.9311549042333453</v>
      </c>
      <c r="Y211" s="30">
        <v>18.087834248751001</v>
      </c>
    </row>
    <row r="212" spans="4:25" ht="25.5" customHeight="1">
      <c r="D212" s="29" t="s">
        <v>32</v>
      </c>
      <c r="E212" s="30" t="s">
        <v>84</v>
      </c>
      <c r="F212" s="30" t="s">
        <v>84</v>
      </c>
      <c r="G212" s="30" t="s">
        <v>84</v>
      </c>
      <c r="H212" s="30">
        <v>11.834319526712122</v>
      </c>
      <c r="I212" s="30">
        <v>-10.185185185265787</v>
      </c>
      <c r="J212" s="30">
        <v>1.7673048602032893</v>
      </c>
      <c r="K212" s="30">
        <v>4.341534008709913</v>
      </c>
      <c r="L212" s="30">
        <v>5.5478502079171266</v>
      </c>
      <c r="M212" s="30">
        <v>-4.3363994743915608</v>
      </c>
      <c r="N212" s="30">
        <v>20.192307692312284</v>
      </c>
      <c r="O212" s="30">
        <v>6.2857142858258497</v>
      </c>
      <c r="P212" s="30">
        <v>16.881720430100611</v>
      </c>
      <c r="Q212" s="30">
        <v>0</v>
      </c>
      <c r="R212" s="30">
        <v>1.2879484819838138</v>
      </c>
      <c r="S212" s="30">
        <v>2.9064486830987724</v>
      </c>
      <c r="T212" s="30">
        <v>-14.73962930273599</v>
      </c>
      <c r="U212" s="30">
        <v>9.6426269341643778</v>
      </c>
      <c r="V212" s="30">
        <v>-1.4686054558804673</v>
      </c>
      <c r="W212" s="30">
        <v>-0.36236224981303078</v>
      </c>
      <c r="X212" s="30">
        <v>-7.5221570159613176</v>
      </c>
      <c r="Y212" s="30">
        <v>33.44282660618012</v>
      </c>
    </row>
    <row r="213" spans="4:25" ht="25.5" customHeight="1">
      <c r="D213" s="29" t="s">
        <v>33</v>
      </c>
      <c r="E213" s="30" t="s">
        <v>84</v>
      </c>
      <c r="F213" s="30" t="s">
        <v>84</v>
      </c>
      <c r="G213" s="30" t="s">
        <v>84</v>
      </c>
      <c r="H213" s="30">
        <v>1.931649331348595</v>
      </c>
      <c r="I213" s="30">
        <v>-3.206997084503449</v>
      </c>
      <c r="J213" s="30">
        <v>-9.6385542167920608</v>
      </c>
      <c r="K213" s="30">
        <v>10.999999999832589</v>
      </c>
      <c r="L213" s="30">
        <v>19.519519519661642</v>
      </c>
      <c r="M213" s="30">
        <v>-15.829145728710635</v>
      </c>
      <c r="N213" s="30">
        <v>19.701492537380318</v>
      </c>
      <c r="O213" s="30">
        <v>9.7256857855113843</v>
      </c>
      <c r="P213" s="30">
        <v>13.068181818201952</v>
      </c>
      <c r="Q213" s="30">
        <v>16.281407035117358</v>
      </c>
      <c r="R213" s="30">
        <v>-5.790838375058116</v>
      </c>
      <c r="S213" s="30">
        <v>-4.1284403670516561</v>
      </c>
      <c r="T213" s="30">
        <v>-13.014354066946531</v>
      </c>
      <c r="U213" s="30">
        <v>-1.3758294718768882</v>
      </c>
      <c r="V213" s="30">
        <v>15.612747054813326</v>
      </c>
      <c r="W213" s="30">
        <v>4.1623659672418656</v>
      </c>
      <c r="X213" s="30">
        <v>-21.100317451449293</v>
      </c>
      <c r="Y213" s="30">
        <v>44.403303441645868</v>
      </c>
    </row>
    <row r="214" spans="4:25" ht="25.5" customHeight="1">
      <c r="D214" s="29" t="s">
        <v>34</v>
      </c>
      <c r="E214" s="30" t="s">
        <v>84</v>
      </c>
      <c r="F214" s="30" t="s">
        <v>84</v>
      </c>
      <c r="G214" s="30" t="s">
        <v>84</v>
      </c>
      <c r="H214" s="30">
        <v>0.99290780144212221</v>
      </c>
      <c r="I214" s="30">
        <v>-7.0224719100003057</v>
      </c>
      <c r="J214" s="30">
        <v>3.9274924471183192</v>
      </c>
      <c r="K214" s="30">
        <v>17.005813953440075</v>
      </c>
      <c r="L214" s="30">
        <v>6.2111801242636933</v>
      </c>
      <c r="M214" s="30">
        <v>-8.3040935673424308</v>
      </c>
      <c r="N214" s="30">
        <v>20.153061224543876</v>
      </c>
      <c r="O214" s="30">
        <v>11.677282377874043</v>
      </c>
      <c r="P214" s="30">
        <v>4.2775665400088592</v>
      </c>
      <c r="Q214" s="30">
        <v>4.9225159525443374</v>
      </c>
      <c r="R214" s="30">
        <v>1.8245004344472182</v>
      </c>
      <c r="S214" s="30">
        <v>-11.348122866955901</v>
      </c>
      <c r="T214" s="30">
        <v>-10.587102983601081</v>
      </c>
      <c r="U214" s="30">
        <v>9.4943769067542316</v>
      </c>
      <c r="V214" s="30">
        <v>-1.8791179985568895</v>
      </c>
      <c r="W214" s="30">
        <v>11.830237622159135</v>
      </c>
      <c r="X214" s="30">
        <v>-5.1851236705138026</v>
      </c>
      <c r="Y214" s="30">
        <v>25.738327095946147</v>
      </c>
    </row>
    <row r="215" spans="4:25" ht="25.5" customHeight="1">
      <c r="D215" s="29" t="s">
        <v>35</v>
      </c>
      <c r="E215" s="30" t="s">
        <v>84</v>
      </c>
      <c r="F215" s="30" t="s">
        <v>84</v>
      </c>
      <c r="G215" s="30" t="s">
        <v>84</v>
      </c>
      <c r="H215" s="30">
        <v>9.5092024539741526</v>
      </c>
      <c r="I215" s="30">
        <v>-5.6022408963929742</v>
      </c>
      <c r="J215" s="30">
        <v>4.302670623122018</v>
      </c>
      <c r="K215" s="30">
        <v>11.379800853561694</v>
      </c>
      <c r="L215" s="30">
        <v>9.8339719028641461</v>
      </c>
      <c r="M215" s="30">
        <v>-5.4651162791198633</v>
      </c>
      <c r="N215" s="30">
        <v>11.193111931242971</v>
      </c>
      <c r="O215" s="30">
        <v>13.495575221142865</v>
      </c>
      <c r="P215" s="30">
        <v>0.48732943475753299</v>
      </c>
      <c r="Q215" s="30">
        <v>4.8496605236822976</v>
      </c>
      <c r="R215" s="30">
        <v>-4.6253469009438604</v>
      </c>
      <c r="S215" s="30">
        <v>1.3579049465728188</v>
      </c>
      <c r="T215" s="30">
        <v>-9.5693779903888494</v>
      </c>
      <c r="U215" s="30">
        <v>6.6748159094606629</v>
      </c>
      <c r="V215" s="30">
        <v>5.5610351894229249</v>
      </c>
      <c r="W215" s="30">
        <v>-3.2684881899150087</v>
      </c>
      <c r="X215" s="30">
        <v>22.607191141964698</v>
      </c>
      <c r="Y215" s="30">
        <v>5.4261975489720893</v>
      </c>
    </row>
    <row r="216" spans="4:25" ht="25.5" customHeight="1">
      <c r="D216" s="29" t="s">
        <v>36</v>
      </c>
      <c r="E216" s="30" t="s">
        <v>84</v>
      </c>
      <c r="F216" s="30" t="s">
        <v>84</v>
      </c>
      <c r="G216" s="30" t="s">
        <v>84</v>
      </c>
      <c r="H216" s="30">
        <v>7.1428571427878396</v>
      </c>
      <c r="I216" s="30">
        <v>-10.980392156816588</v>
      </c>
      <c r="J216" s="30">
        <v>11.160058737187351</v>
      </c>
      <c r="K216" s="30">
        <v>8.7186261557472999</v>
      </c>
      <c r="L216" s="30">
        <v>19.319562576037818</v>
      </c>
      <c r="M216" s="30">
        <v>-12.525458248540255</v>
      </c>
      <c r="N216" s="30">
        <v>14.901047729944006</v>
      </c>
      <c r="O216" s="30">
        <v>6.281661600807098</v>
      </c>
      <c r="P216" s="30">
        <v>5.5290753099012324</v>
      </c>
      <c r="Q216" s="30">
        <v>10.478771454320523</v>
      </c>
      <c r="R216" s="30">
        <v>-3.2706459525975506</v>
      </c>
      <c r="S216" s="30">
        <v>-7.1005917159474796</v>
      </c>
      <c r="T216" s="30">
        <v>-12.556869881730714</v>
      </c>
      <c r="U216" s="30">
        <v>10.994855663954572</v>
      </c>
      <c r="V216" s="30">
        <v>2.0879366388683485</v>
      </c>
      <c r="W216" s="30">
        <v>8.0960662040829199</v>
      </c>
      <c r="X216" s="30">
        <v>22.796125769800302</v>
      </c>
      <c r="Y216" s="30">
        <v>-4.7018754026416643</v>
      </c>
    </row>
    <row r="217" spans="4:25" ht="25.5" customHeight="1">
      <c r="D217" s="29" t="s">
        <v>37</v>
      </c>
      <c r="E217" s="30" t="s">
        <v>84</v>
      </c>
      <c r="F217" s="30" t="s">
        <v>84</v>
      </c>
      <c r="G217" s="30" t="s">
        <v>84</v>
      </c>
      <c r="H217" s="30">
        <v>8.154506437842679</v>
      </c>
      <c r="I217" s="30">
        <v>-5.4232804233610317</v>
      </c>
      <c r="J217" s="30">
        <v>12.027972028027101</v>
      </c>
      <c r="K217" s="30">
        <v>10.237203495642166</v>
      </c>
      <c r="L217" s="30">
        <v>3.3975084937938771</v>
      </c>
      <c r="M217" s="30">
        <v>-5.9145673604139031</v>
      </c>
      <c r="N217" s="30">
        <v>20.023282887166861</v>
      </c>
      <c r="O217" s="30">
        <v>6.5955383122930256</v>
      </c>
      <c r="P217" s="30">
        <v>8.5532302092537371</v>
      </c>
      <c r="Q217" s="30">
        <v>4.0234702431510172</v>
      </c>
      <c r="R217" s="30">
        <v>-5.7211925866872626</v>
      </c>
      <c r="S217" s="30">
        <v>-9.2307692307737828</v>
      </c>
      <c r="T217" s="30">
        <v>-6.8738229754461422</v>
      </c>
      <c r="U217" s="30">
        <v>13.047919334082071</v>
      </c>
      <c r="V217" s="30">
        <v>5.8922247299501462</v>
      </c>
      <c r="W217" s="30">
        <v>-1.4910284842998278</v>
      </c>
      <c r="X217" s="30">
        <v>24.040996867240349</v>
      </c>
      <c r="Y217" s="30">
        <v>-6.8349441660858101</v>
      </c>
    </row>
    <row r="218" spans="4:25" ht="25.5" customHeight="1">
      <c r="D218" s="29" t="s">
        <v>38</v>
      </c>
      <c r="E218" s="30" t="s">
        <v>84</v>
      </c>
      <c r="F218" s="30" t="s">
        <v>84</v>
      </c>
      <c r="G218" s="30" t="s">
        <v>84</v>
      </c>
      <c r="H218" s="30">
        <v>3.0985915492508731</v>
      </c>
      <c r="I218" s="30">
        <v>-9.1530054644024421</v>
      </c>
      <c r="J218" s="30">
        <v>13.533834586374782</v>
      </c>
      <c r="K218" s="30">
        <v>9.0066225165265301</v>
      </c>
      <c r="L218" s="30">
        <v>14.216281895620009</v>
      </c>
      <c r="M218" s="30">
        <v>-8.1914893617647149</v>
      </c>
      <c r="N218" s="30">
        <v>17.033603707991183</v>
      </c>
      <c r="O218" s="30">
        <v>6.4356435643434073</v>
      </c>
      <c r="P218" s="30">
        <v>0.55813953486612</v>
      </c>
      <c r="Q218" s="30">
        <v>10.360777058310799</v>
      </c>
      <c r="R218" s="30">
        <v>-8.3822296663749185E-2</v>
      </c>
      <c r="S218" s="30">
        <v>-12.667785234910067</v>
      </c>
      <c r="T218" s="30">
        <v>-10.662824207482569</v>
      </c>
      <c r="U218" s="30">
        <v>15.547126374675013</v>
      </c>
      <c r="V218" s="30">
        <v>-1.6136968580504174</v>
      </c>
      <c r="W218" s="30">
        <v>5.7681074066842752</v>
      </c>
      <c r="X218" s="30">
        <v>31.441960842646676</v>
      </c>
      <c r="Y218" s="30">
        <v>-10.138372225115999</v>
      </c>
    </row>
    <row r="219" spans="4:25" ht="25.5" customHeight="1">
      <c r="D219" s="29" t="s">
        <v>39</v>
      </c>
      <c r="E219" s="30" t="s">
        <v>84</v>
      </c>
      <c r="F219" s="30" t="s">
        <v>84</v>
      </c>
      <c r="G219" s="30" t="s">
        <v>84</v>
      </c>
      <c r="H219" s="30">
        <v>-4.0843214756981494</v>
      </c>
      <c r="I219" s="30">
        <v>-6.5934065933595409</v>
      </c>
      <c r="J219" s="30">
        <v>15.000000000033964</v>
      </c>
      <c r="K219" s="30">
        <v>16.751918158573218</v>
      </c>
      <c r="L219" s="30">
        <v>3.7239868564398426</v>
      </c>
      <c r="M219" s="30">
        <v>-4.4350580781246425</v>
      </c>
      <c r="N219" s="30">
        <v>8.9502762431949989</v>
      </c>
      <c r="O219" s="30">
        <v>6.7951318457777798</v>
      </c>
      <c r="P219" s="30">
        <v>13.485280151993152</v>
      </c>
      <c r="Q219" s="30">
        <v>6.9456066944979966</v>
      </c>
      <c r="R219" s="30">
        <v>-0.23474178403013468</v>
      </c>
      <c r="S219" s="30">
        <v>-15.764705882306085</v>
      </c>
      <c r="T219" s="30">
        <v>-13.500931098726864</v>
      </c>
      <c r="U219" s="30">
        <v>18.575464147525178</v>
      </c>
      <c r="V219" s="30">
        <v>6.6154010664980945</v>
      </c>
      <c r="W219" s="30">
        <v>6.5456125467590498</v>
      </c>
      <c r="X219" s="30">
        <v>20.929243200771829</v>
      </c>
      <c r="Y219" s="30">
        <v>-14.115030646903159</v>
      </c>
    </row>
    <row r="220" spans="4:25" ht="25.5" customHeight="1">
      <c r="D220" s="29" t="s">
        <v>40</v>
      </c>
      <c r="E220" s="30" t="s">
        <v>84</v>
      </c>
      <c r="F220" s="30" t="s">
        <v>84</v>
      </c>
      <c r="G220" s="30" t="s">
        <v>84</v>
      </c>
      <c r="H220" s="30">
        <v>5.5478502079171266</v>
      </c>
      <c r="I220" s="30">
        <v>-4.4678055189643633</v>
      </c>
      <c r="J220" s="30">
        <v>10.31636863822385</v>
      </c>
      <c r="K220" s="30">
        <v>14.463840398921345</v>
      </c>
      <c r="L220" s="30">
        <v>-6.1002178649415706</v>
      </c>
      <c r="M220" s="30">
        <v>4.4083526682989316</v>
      </c>
      <c r="N220" s="30">
        <v>15.777777777699376</v>
      </c>
      <c r="O220" s="30">
        <v>5.8541266795373303</v>
      </c>
      <c r="P220" s="30">
        <v>5.6210335448716453</v>
      </c>
      <c r="Q220" s="30">
        <v>5.1502145922087461</v>
      </c>
      <c r="R220" s="30">
        <v>-2.3673469387639812</v>
      </c>
      <c r="S220" s="30">
        <v>-13.628762541794559</v>
      </c>
      <c r="T220" s="30">
        <v>-4.2594385284972276</v>
      </c>
      <c r="U220" s="30">
        <v>14.618054874655261</v>
      </c>
      <c r="V220" s="30">
        <v>1.3249813592870918</v>
      </c>
      <c r="W220" s="30">
        <v>4.387601034826516</v>
      </c>
      <c r="X220" s="30">
        <v>17.010406257008714</v>
      </c>
      <c r="Y220" s="30">
        <v>-4.1393843095508087</v>
      </c>
    </row>
    <row r="221" spans="4:25" ht="25.5" customHeight="1">
      <c r="D221" s="29" t="s">
        <v>41</v>
      </c>
      <c r="E221" s="30" t="s">
        <v>84</v>
      </c>
      <c r="F221" s="30" t="s">
        <v>84</v>
      </c>
      <c r="G221" s="30" t="s">
        <v>84</v>
      </c>
      <c r="H221" s="30">
        <v>4.1379310345124098</v>
      </c>
      <c r="I221" s="30">
        <v>-5.5629139072618798</v>
      </c>
      <c r="J221" s="30">
        <v>-2.3842917251372109</v>
      </c>
      <c r="K221" s="30">
        <v>10.48850574718292</v>
      </c>
      <c r="L221" s="30">
        <v>-3.6410923277818585</v>
      </c>
      <c r="M221" s="30">
        <v>7.2874493927970629</v>
      </c>
      <c r="N221" s="30">
        <v>16.352201257823285</v>
      </c>
      <c r="O221" s="30">
        <v>5.0810810811284357</v>
      </c>
      <c r="P221" s="30">
        <v>7.0987654321086557</v>
      </c>
      <c r="Q221" s="30">
        <v>5.5715658020820236</v>
      </c>
      <c r="R221" s="30">
        <v>1.0009099181455205</v>
      </c>
      <c r="S221" s="30">
        <v>-12.522522522569457</v>
      </c>
      <c r="T221" s="30">
        <v>-1.6477857878349655</v>
      </c>
      <c r="U221" s="30">
        <v>8.7864324216984979</v>
      </c>
      <c r="V221" s="30">
        <v>-0.59687318675797352</v>
      </c>
      <c r="W221" s="30">
        <v>4.8806486567122942</v>
      </c>
      <c r="X221" s="30">
        <v>19.141581277042242</v>
      </c>
      <c r="Y221" s="30" t="s">
        <v>84</v>
      </c>
    </row>
    <row r="222" spans="4:25" ht="37.5">
      <c r="D222" s="35" t="s">
        <v>76</v>
      </c>
      <c r="E222" s="36" t="s">
        <v>84</v>
      </c>
      <c r="F222" s="36" t="s">
        <v>84</v>
      </c>
      <c r="G222" s="36" t="s">
        <v>84</v>
      </c>
      <c r="H222" s="36">
        <v>2.4220226842920356</v>
      </c>
      <c r="I222" s="36">
        <v>-6.0445264736190936</v>
      </c>
      <c r="J222" s="36">
        <v>4.7268262738116906</v>
      </c>
      <c r="K222" s="36">
        <v>10.726846424351244</v>
      </c>
      <c r="L222" s="36">
        <v>7.8136580201245254</v>
      </c>
      <c r="M222" s="36">
        <v>-6.6090543062276685</v>
      </c>
      <c r="N222" s="36">
        <v>15.667718191413083</v>
      </c>
      <c r="O222" s="36">
        <v>9.0999999999898495</v>
      </c>
      <c r="P222" s="36">
        <v>7.9660028331198784</v>
      </c>
      <c r="Q222" s="36">
        <v>6.9228988191545771</v>
      </c>
      <c r="R222" s="36">
        <v>2.2204460492503131E-14</v>
      </c>
      <c r="S222" s="36">
        <v>-8.3658149271083495</v>
      </c>
      <c r="T222" s="36">
        <v>-10.697124852280126</v>
      </c>
      <c r="U222" s="36">
        <v>9.1633866167062159</v>
      </c>
      <c r="V222" s="36">
        <v>3.5456976145459951</v>
      </c>
      <c r="W222" s="36">
        <v>4.2394043155303374</v>
      </c>
      <c r="X222" s="36">
        <v>10.839402992020975</v>
      </c>
      <c r="Y222" s="36" t="s">
        <v>84</v>
      </c>
    </row>
    <row r="241" spans="6:21"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33"/>
      <c r="Q241" s="34"/>
      <c r="R241" s="34"/>
      <c r="S241" s="34"/>
      <c r="T241" s="34"/>
      <c r="U241" s="34"/>
    </row>
  </sheetData>
  <sheetProtection selectLockedCells="1" selectUnlockedCells="1"/>
  <mergeCells count="26">
    <mergeCell ref="D173:V173"/>
    <mergeCell ref="D123:V123"/>
    <mergeCell ref="D139:V139"/>
    <mergeCell ref="D140:V140"/>
    <mergeCell ref="D156:V156"/>
    <mergeCell ref="D157:V157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  <mergeCell ref="D174:V174"/>
    <mergeCell ref="D190:V190"/>
    <mergeCell ref="D191:V191"/>
    <mergeCell ref="D207:V207"/>
    <mergeCell ref="D208:V208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3" firstPageNumber="0" orientation="landscape" horizontalDpi="4294967294" verticalDpi="300" r:id="rId1"/>
  <headerFooter alignWithMargins="0"/>
  <rowBreaks count="6" manualBreakCount="6">
    <brk id="35" min="3" max="24" man="1"/>
    <brk id="69" min="3" max="24" man="1"/>
    <brk id="103" min="3" max="24" man="1"/>
    <brk id="137" min="3" max="24" man="1"/>
    <brk id="171" min="3" max="24" man="1"/>
    <brk id="205" min="3" max="2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AQ222"/>
  <sheetViews>
    <sheetView showGridLines="0" view="pageBreakPreview" topLeftCell="D1" zoomScale="60" zoomScaleNormal="100" workbookViewId="0">
      <selection activeCell="D4" sqref="D4:W4"/>
    </sheetView>
  </sheetViews>
  <sheetFormatPr defaultColWidth="8.28515625" defaultRowHeight="18.75"/>
  <cols>
    <col min="1" max="1" width="8.28515625" style="18"/>
    <col min="2" max="3" width="8.28515625" style="19"/>
    <col min="4" max="4" width="9.7109375" style="19" customWidth="1"/>
    <col min="5" max="16" width="9.7109375" style="20" customWidth="1"/>
    <col min="17" max="22" width="9.7109375" style="21" customWidth="1"/>
    <col min="23" max="23" width="9.7109375" style="39" customWidth="1"/>
    <col min="24" max="16384" width="8.28515625" style="22"/>
  </cols>
  <sheetData>
    <row r="1" spans="4:43" ht="25.5" customHeight="1"/>
    <row r="2" spans="4:43" ht="25.5" customHeight="1"/>
    <row r="3" spans="4:43" ht="25.5" customHeight="1">
      <c r="D3" s="129" t="s">
        <v>29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4"/>
      <c r="AI3" s="24"/>
      <c r="AJ3" s="24"/>
      <c r="AK3" s="24"/>
      <c r="AL3" s="24"/>
      <c r="AM3" s="24"/>
      <c r="AN3" s="24"/>
      <c r="AO3" s="25"/>
      <c r="AP3" s="25"/>
      <c r="AQ3" s="25"/>
    </row>
    <row r="4" spans="4:43" ht="25.5" customHeight="1">
      <c r="D4" s="130" t="s">
        <v>77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4"/>
      <c r="AI4" s="24"/>
      <c r="AJ4" s="24"/>
      <c r="AK4" s="24"/>
      <c r="AL4" s="24"/>
      <c r="AM4" s="24"/>
      <c r="AN4" s="24"/>
      <c r="AO4" s="25"/>
      <c r="AP4" s="25"/>
      <c r="AQ4" s="25"/>
    </row>
    <row r="5" spans="4:43" ht="25.5" customHeight="1">
      <c r="D5" s="128" t="s">
        <v>78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4"/>
      <c r="AI5" s="24"/>
      <c r="AJ5" s="24"/>
      <c r="AK5" s="24"/>
      <c r="AL5" s="24"/>
      <c r="AM5" s="24"/>
      <c r="AN5" s="24"/>
      <c r="AO5" s="25"/>
      <c r="AP5" s="25"/>
      <c r="AQ5" s="25"/>
    </row>
    <row r="6" spans="4:43" ht="25.5" customHeight="1">
      <c r="D6" s="27"/>
      <c r="E6" s="28">
        <v>2000</v>
      </c>
      <c r="F6" s="28">
        <v>2001</v>
      </c>
      <c r="G6" s="28">
        <v>2002</v>
      </c>
      <c r="H6" s="28">
        <v>2003</v>
      </c>
      <c r="I6" s="28">
        <v>2004</v>
      </c>
      <c r="J6" s="28">
        <v>2005</v>
      </c>
      <c r="K6" s="28">
        <v>2006</v>
      </c>
      <c r="L6" s="28">
        <v>2007</v>
      </c>
      <c r="M6" s="28">
        <v>2008</v>
      </c>
      <c r="N6" s="28">
        <v>2009</v>
      </c>
      <c r="O6" s="28">
        <v>2010</v>
      </c>
      <c r="P6" s="28">
        <v>2011</v>
      </c>
      <c r="Q6" s="28">
        <v>2012</v>
      </c>
      <c r="R6" s="28">
        <v>2013</v>
      </c>
      <c r="S6" s="28">
        <v>2014</v>
      </c>
      <c r="T6" s="28">
        <v>2015</v>
      </c>
      <c r="U6" s="28">
        <v>2016</v>
      </c>
      <c r="V6" s="28">
        <v>2017</v>
      </c>
      <c r="W6" s="28">
        <v>2018</v>
      </c>
      <c r="X6" s="28">
        <v>2019</v>
      </c>
      <c r="Y6" s="28">
        <v>2020</v>
      </c>
      <c r="Z6" s="28">
        <v>2021</v>
      </c>
    </row>
    <row r="7" spans="4:43" ht="25.5" customHeight="1">
      <c r="D7" s="29" t="s">
        <v>30</v>
      </c>
      <c r="E7" s="30" t="s">
        <v>84</v>
      </c>
      <c r="F7" s="30">
        <v>-0.19762845849802257</v>
      </c>
      <c r="G7" s="30">
        <v>0.40322580645162365</v>
      </c>
      <c r="H7" s="30">
        <v>-1.2552301255230103</v>
      </c>
      <c r="I7" s="30">
        <v>1.0224948875255713</v>
      </c>
      <c r="J7" s="30">
        <v>-1.851851851851849</v>
      </c>
      <c r="K7" s="30">
        <v>1.067615658362997</v>
      </c>
      <c r="L7" s="30">
        <v>0.66445182724252927</v>
      </c>
      <c r="M7" s="30">
        <v>1.0510510510510551</v>
      </c>
      <c r="N7" s="30">
        <v>0.28694404591105283</v>
      </c>
      <c r="O7" s="30">
        <v>1.7038007863696025</v>
      </c>
      <c r="P7" s="30">
        <v>0.11904761904761862</v>
      </c>
      <c r="Q7" s="30">
        <v>2.3595505617977519</v>
      </c>
      <c r="R7" s="30">
        <v>-0.1051524710830809</v>
      </c>
      <c r="S7" s="30">
        <v>0</v>
      </c>
      <c r="T7" s="30">
        <v>0.10010010010008674</v>
      </c>
      <c r="U7" s="30">
        <v>-2.4811218985976269</v>
      </c>
      <c r="V7" s="30">
        <v>4.1237113402061931</v>
      </c>
      <c r="W7" s="40">
        <v>1.1956521739130421</v>
      </c>
      <c r="X7" s="40">
        <v>1.93133047210301</v>
      </c>
      <c r="Y7" s="40">
        <v>-0.51546391752577136</v>
      </c>
      <c r="Z7" s="40">
        <v>-0.10309278350515427</v>
      </c>
    </row>
    <row r="8" spans="4:43" ht="25.5" customHeight="1">
      <c r="D8" s="29" t="s">
        <v>31</v>
      </c>
      <c r="E8" s="30">
        <v>1.0101010101010166</v>
      </c>
      <c r="F8" s="30">
        <v>-0.39603960396038529</v>
      </c>
      <c r="G8" s="30">
        <v>-0.40160642570281624</v>
      </c>
      <c r="H8" s="30">
        <v>1.6949152542372836</v>
      </c>
      <c r="I8" s="30">
        <v>1.8218623481781382</v>
      </c>
      <c r="J8" s="30">
        <v>-0.56603773584905648</v>
      </c>
      <c r="K8" s="30">
        <v>-1.232394366197187</v>
      </c>
      <c r="L8" s="30">
        <v>0.66006600660066805</v>
      </c>
      <c r="M8" s="30">
        <v>-1.9316493313521477</v>
      </c>
      <c r="N8" s="30">
        <v>1.5736766809728131</v>
      </c>
      <c r="O8" s="30">
        <v>2.448453608247414</v>
      </c>
      <c r="P8" s="30">
        <v>0.35671819262781401</v>
      </c>
      <c r="Q8" s="30">
        <v>0.76838638858396369</v>
      </c>
      <c r="R8" s="30">
        <v>-0.31578947368420263</v>
      </c>
      <c r="S8" s="30">
        <v>0.19940179461614971</v>
      </c>
      <c r="T8" s="30">
        <v>-1.0000000000000009</v>
      </c>
      <c r="U8" s="30">
        <v>1.4380530973451267</v>
      </c>
      <c r="V8" s="30">
        <v>0.44004400440043057</v>
      </c>
      <c r="W8" s="40">
        <v>-0.21482277121375182</v>
      </c>
      <c r="X8" s="40">
        <v>-0.31578947368420263</v>
      </c>
      <c r="Y8" s="40">
        <v>0.41450777202072242</v>
      </c>
      <c r="Z8" s="40">
        <v>0.72239422084623417</v>
      </c>
    </row>
    <row r="9" spans="4:43" ht="25.5" customHeight="1">
      <c r="D9" s="29" t="s">
        <v>32</v>
      </c>
      <c r="E9" s="30">
        <v>0.60000000000000053</v>
      </c>
      <c r="F9" s="30">
        <v>-0.39761431411531323</v>
      </c>
      <c r="G9" s="30">
        <v>0.40322580645162365</v>
      </c>
      <c r="H9" s="30">
        <v>-3.125</v>
      </c>
      <c r="I9" s="30">
        <v>0.99403578528827197</v>
      </c>
      <c r="J9" s="30">
        <v>1.1385199240986799</v>
      </c>
      <c r="K9" s="30">
        <v>-0.17825311942959443</v>
      </c>
      <c r="L9" s="30">
        <v>0.98360655737705915</v>
      </c>
      <c r="M9" s="30">
        <v>2.7272727272727337</v>
      </c>
      <c r="N9" s="30">
        <v>-0.28169014084507005</v>
      </c>
      <c r="O9" s="30">
        <v>0</v>
      </c>
      <c r="P9" s="30">
        <v>0.94786729857818663</v>
      </c>
      <c r="Q9" s="30">
        <v>0.54466230936818238</v>
      </c>
      <c r="R9" s="30">
        <v>0.95036958817318329</v>
      </c>
      <c r="S9" s="30">
        <v>-0.59701492537312939</v>
      </c>
      <c r="T9" s="30">
        <v>-0.30303030303030498</v>
      </c>
      <c r="U9" s="30">
        <v>-0.65430752453652374</v>
      </c>
      <c r="V9" s="30">
        <v>-0.98576122672506816</v>
      </c>
      <c r="W9" s="40">
        <v>2.0452099031216253</v>
      </c>
      <c r="X9" s="40">
        <v>2.0063357972544882</v>
      </c>
      <c r="Y9" s="40">
        <v>-1.031991744066052</v>
      </c>
      <c r="Z9" s="40">
        <v>-1.4344262295082011</v>
      </c>
    </row>
    <row r="10" spans="4:43" ht="25.5" customHeight="1">
      <c r="D10" s="29" t="s">
        <v>33</v>
      </c>
      <c r="E10" s="30">
        <v>0</v>
      </c>
      <c r="F10" s="30">
        <v>-0.19960079840319889</v>
      </c>
      <c r="G10" s="30">
        <v>0</v>
      </c>
      <c r="H10" s="30">
        <v>0.21505376344086446</v>
      </c>
      <c r="I10" s="30">
        <v>0.59055118110236116</v>
      </c>
      <c r="J10" s="30">
        <v>0.37523452157597337</v>
      </c>
      <c r="K10" s="30">
        <v>1.2499999999999956</v>
      </c>
      <c r="L10" s="30">
        <v>0.8116883116883189</v>
      </c>
      <c r="M10" s="30">
        <v>0.88495575221241296</v>
      </c>
      <c r="N10" s="30">
        <v>0.98870056497175618</v>
      </c>
      <c r="O10" s="30">
        <v>-0.2515723270440251</v>
      </c>
      <c r="P10" s="30">
        <v>0.23474178403755097</v>
      </c>
      <c r="Q10" s="30">
        <v>0.75839653304441423</v>
      </c>
      <c r="R10" s="30">
        <v>0.52301255230124966</v>
      </c>
      <c r="S10" s="30">
        <v>0</v>
      </c>
      <c r="T10" s="30">
        <v>-1.2158054711246202</v>
      </c>
      <c r="U10" s="30">
        <v>-0.2195389681668547</v>
      </c>
      <c r="V10" s="30">
        <v>0.99557522123892017</v>
      </c>
      <c r="W10" s="40">
        <v>0.9493670886076</v>
      </c>
      <c r="X10" s="40">
        <v>-2.0703933747411973</v>
      </c>
      <c r="Y10" s="40">
        <v>-18.45672575599583</v>
      </c>
      <c r="Z10" s="40">
        <v>2.079002079002068</v>
      </c>
    </row>
    <row r="11" spans="4:43" ht="25.5" customHeight="1">
      <c r="D11" s="29" t="s">
        <v>34</v>
      </c>
      <c r="E11" s="30">
        <v>0.79522862823060425</v>
      </c>
      <c r="F11" s="30">
        <v>-1.0000000000000009</v>
      </c>
      <c r="G11" s="30">
        <v>0</v>
      </c>
      <c r="H11" s="30">
        <v>-0.85836909871244149</v>
      </c>
      <c r="I11" s="30">
        <v>1.1741682974559797</v>
      </c>
      <c r="J11" s="30">
        <v>0.56074766355140859</v>
      </c>
      <c r="K11" s="30">
        <v>0.35273368606700828</v>
      </c>
      <c r="L11" s="30">
        <v>0.96618357487923134</v>
      </c>
      <c r="M11" s="30">
        <v>0.87719298245612087</v>
      </c>
      <c r="N11" s="30">
        <v>0.41958041958041203</v>
      </c>
      <c r="O11" s="30">
        <v>0.88272383354350836</v>
      </c>
      <c r="P11" s="30">
        <v>1.1709601873536313</v>
      </c>
      <c r="Q11" s="30">
        <v>-0.3225806451612856</v>
      </c>
      <c r="R11" s="30">
        <v>0.62434963579602876</v>
      </c>
      <c r="S11" s="30">
        <v>0.30030030030030463</v>
      </c>
      <c r="T11" s="30">
        <v>-0.61538461538460654</v>
      </c>
      <c r="U11" s="30">
        <v>-0.88008800880087223</v>
      </c>
      <c r="V11" s="30">
        <v>0.21905805038335835</v>
      </c>
      <c r="W11" s="40">
        <v>-2.0898641588296796</v>
      </c>
      <c r="X11" s="40">
        <v>-0.73995771670191113</v>
      </c>
      <c r="Y11" s="40">
        <v>10.869565217391308</v>
      </c>
      <c r="Z11" s="40">
        <v>2.3421588594704668</v>
      </c>
    </row>
    <row r="12" spans="4:43" ht="25.5" customHeight="1">
      <c r="D12" s="29" t="s">
        <v>35</v>
      </c>
      <c r="E12" s="30">
        <v>-0.39447731755424265</v>
      </c>
      <c r="F12" s="30">
        <v>-0.20202020202020332</v>
      </c>
      <c r="G12" s="30">
        <v>-1.807228915662662</v>
      </c>
      <c r="H12" s="30">
        <v>0.86580086580085869</v>
      </c>
      <c r="I12" s="30">
        <v>0.77369439071566237</v>
      </c>
      <c r="J12" s="30">
        <v>1.3011152416356753</v>
      </c>
      <c r="K12" s="30">
        <v>-0.17574692442881013</v>
      </c>
      <c r="L12" s="30">
        <v>0.15948963317384823</v>
      </c>
      <c r="M12" s="30">
        <v>0.43478260869564966</v>
      </c>
      <c r="N12" s="30">
        <v>1.2534818941504211</v>
      </c>
      <c r="O12" s="30">
        <v>1.0000000000000009</v>
      </c>
      <c r="P12" s="30">
        <v>0</v>
      </c>
      <c r="Q12" s="30">
        <v>1.1866235167206085</v>
      </c>
      <c r="R12" s="30">
        <v>0.20682523267838704</v>
      </c>
      <c r="S12" s="30">
        <v>-0.89820359281437279</v>
      </c>
      <c r="T12" s="30">
        <v>-1.2383900928792602</v>
      </c>
      <c r="U12" s="30">
        <v>-0.11098779134296466</v>
      </c>
      <c r="V12" s="30">
        <v>0.98360655737705915</v>
      </c>
      <c r="W12" s="40">
        <v>-0.85378868729989454</v>
      </c>
      <c r="X12" s="40">
        <v>-0.21299254526091493</v>
      </c>
      <c r="Y12" s="40">
        <v>8.4198385236447404</v>
      </c>
      <c r="Z12" s="40">
        <v>-1.2935323383084563</v>
      </c>
    </row>
    <row r="13" spans="4:43" ht="25.5" customHeight="1">
      <c r="D13" s="29" t="s">
        <v>36</v>
      </c>
      <c r="E13" s="30">
        <v>0.1980198019801982</v>
      </c>
      <c r="F13" s="30">
        <v>-0.40485829959513442</v>
      </c>
      <c r="G13" s="30">
        <v>1.2269938650306678</v>
      </c>
      <c r="H13" s="30">
        <v>1.0729613733905685</v>
      </c>
      <c r="I13" s="30">
        <v>-0.19193857965451588</v>
      </c>
      <c r="J13" s="30">
        <v>0.91743119266054496</v>
      </c>
      <c r="K13" s="30">
        <v>0</v>
      </c>
      <c r="L13" s="30">
        <v>0.47770700636942109</v>
      </c>
      <c r="M13" s="30">
        <v>0.28860028860029363</v>
      </c>
      <c r="N13" s="30">
        <v>0.68775790921595803</v>
      </c>
      <c r="O13" s="30">
        <v>-0.49504950495048439</v>
      </c>
      <c r="P13" s="30">
        <v>0.46296296296295392</v>
      </c>
      <c r="Q13" s="30">
        <v>0.85287846481878482</v>
      </c>
      <c r="R13" s="30">
        <v>2.6831785345717174</v>
      </c>
      <c r="S13" s="30">
        <v>-0.70493454179253456</v>
      </c>
      <c r="T13" s="30">
        <v>-1.2539184952978122</v>
      </c>
      <c r="U13" s="30">
        <v>-0.88888888888888351</v>
      </c>
      <c r="V13" s="30">
        <v>-0.32467532467531646</v>
      </c>
      <c r="W13" s="40">
        <v>-1.076426264800856</v>
      </c>
      <c r="X13" s="40">
        <v>0.64034151547491813</v>
      </c>
      <c r="Y13" s="40">
        <v>4.4680851063829907</v>
      </c>
      <c r="Z13" s="40">
        <v>3.2258064516129004</v>
      </c>
    </row>
    <row r="14" spans="4:43" ht="25.5" customHeight="1">
      <c r="D14" s="29" t="s">
        <v>37</v>
      </c>
      <c r="E14" s="30">
        <v>-0.59288537549406772</v>
      </c>
      <c r="F14" s="30">
        <v>0.20325203252031798</v>
      </c>
      <c r="G14" s="30">
        <v>0.60606060606060996</v>
      </c>
      <c r="H14" s="30">
        <v>0.84925690021231404</v>
      </c>
      <c r="I14" s="30">
        <v>-0.57692307692307487</v>
      </c>
      <c r="J14" s="30">
        <v>-0.36363636363635488</v>
      </c>
      <c r="K14" s="30">
        <v>2.2887323943661997</v>
      </c>
      <c r="L14" s="30">
        <v>0.95087163232963068</v>
      </c>
      <c r="M14" s="30">
        <v>0.86330935251799357</v>
      </c>
      <c r="N14" s="30">
        <v>0.5464480874316946</v>
      </c>
      <c r="O14" s="30">
        <v>2.4875621890547261</v>
      </c>
      <c r="P14" s="30">
        <v>0.11520737327190833</v>
      </c>
      <c r="Q14" s="30">
        <v>0.10570824524311906</v>
      </c>
      <c r="R14" s="30">
        <v>0.30150753768845018</v>
      </c>
      <c r="S14" s="30">
        <v>1.5212981744421983</v>
      </c>
      <c r="T14" s="30">
        <v>-0.74074074074074181</v>
      </c>
      <c r="U14" s="30">
        <v>-0.4484304932735439</v>
      </c>
      <c r="V14" s="30">
        <v>-0.54288816503800241</v>
      </c>
      <c r="W14" s="40">
        <v>2.7203482045701888</v>
      </c>
      <c r="X14" s="40">
        <v>0.10604453870626251</v>
      </c>
      <c r="Y14" s="40">
        <v>3.2586558044806591</v>
      </c>
      <c r="Z14" s="40">
        <v>-4.0039062500000107</v>
      </c>
    </row>
    <row r="15" spans="4:43" ht="25.5" customHeight="1">
      <c r="D15" s="29" t="s">
        <v>38</v>
      </c>
      <c r="E15" s="30">
        <v>0</v>
      </c>
      <c r="F15" s="30">
        <v>0.40567951318457585</v>
      </c>
      <c r="G15" s="30">
        <v>-0.80321285140563248</v>
      </c>
      <c r="H15" s="30">
        <v>0.42105263157894424</v>
      </c>
      <c r="I15" s="30">
        <v>0.19342359767891004</v>
      </c>
      <c r="J15" s="30">
        <v>-0.54744525547446576</v>
      </c>
      <c r="K15" s="30">
        <v>1.7211703958691871</v>
      </c>
      <c r="L15" s="30">
        <v>1.412872841444246</v>
      </c>
      <c r="M15" s="30">
        <v>1.1412268188302432</v>
      </c>
      <c r="N15" s="30">
        <v>0.95108695652172948</v>
      </c>
      <c r="O15" s="30">
        <v>0.72815533980581382</v>
      </c>
      <c r="P15" s="30">
        <v>0.23014959723821615</v>
      </c>
      <c r="Q15" s="30">
        <v>0.21119324181626542</v>
      </c>
      <c r="R15" s="30">
        <v>0.30060120240482657</v>
      </c>
      <c r="S15" s="30">
        <v>0</v>
      </c>
      <c r="T15" s="30">
        <v>-0.10660980810234255</v>
      </c>
      <c r="U15" s="30">
        <v>-1.1261261261261257</v>
      </c>
      <c r="V15" s="30">
        <v>0.65502183406112024</v>
      </c>
      <c r="W15" s="40">
        <v>-1.1652542372881491</v>
      </c>
      <c r="X15" s="40">
        <v>2.1186440677966045</v>
      </c>
      <c r="Y15" s="40">
        <v>1.1834319526627279</v>
      </c>
      <c r="Z15" s="40">
        <v>-1.0172939979654072</v>
      </c>
    </row>
    <row r="16" spans="4:43" ht="25.5" customHeight="1">
      <c r="D16" s="29" t="s">
        <v>39</v>
      </c>
      <c r="E16" s="30">
        <v>-1.1928429423459286</v>
      </c>
      <c r="F16" s="30">
        <v>0.40404040404040664</v>
      </c>
      <c r="G16" s="30">
        <v>0.80971659919029104</v>
      </c>
      <c r="H16" s="30">
        <v>0.83857442348007627</v>
      </c>
      <c r="I16" s="30">
        <v>1.158301158301156</v>
      </c>
      <c r="J16" s="30">
        <v>0.55045871559633586</v>
      </c>
      <c r="K16" s="30">
        <v>0.67681895093061328</v>
      </c>
      <c r="L16" s="30">
        <v>0</v>
      </c>
      <c r="M16" s="30">
        <v>-0.84626234132582079</v>
      </c>
      <c r="N16" s="30">
        <v>1.7496635262449711</v>
      </c>
      <c r="O16" s="30">
        <v>0.24096385542169418</v>
      </c>
      <c r="P16" s="30">
        <v>0.11481056257174327</v>
      </c>
      <c r="Q16" s="30">
        <v>0.21074815595363283</v>
      </c>
      <c r="R16" s="30">
        <v>-0.49950049950050479</v>
      </c>
      <c r="S16" s="30">
        <v>0.89910089910087976</v>
      </c>
      <c r="T16" s="30">
        <v>0.64034151547491813</v>
      </c>
      <c r="U16" s="30">
        <v>0.45558086560364419</v>
      </c>
      <c r="V16" s="30">
        <v>-0.32537960954446277</v>
      </c>
      <c r="W16" s="40">
        <v>-0.3215434083601254</v>
      </c>
      <c r="X16" s="40">
        <v>0.31120331950207358</v>
      </c>
      <c r="Y16" s="40">
        <v>0.77972709551656916</v>
      </c>
      <c r="Z16" s="40">
        <v>0.20554984583762703</v>
      </c>
    </row>
    <row r="17" spans="4:26" ht="25.5" customHeight="1">
      <c r="D17" s="29" t="s">
        <v>40</v>
      </c>
      <c r="E17" s="30">
        <v>1.609657947686105</v>
      </c>
      <c r="F17" s="30">
        <v>-1.0060362173038184</v>
      </c>
      <c r="G17" s="30">
        <v>-2.2088353413654671</v>
      </c>
      <c r="H17" s="30">
        <v>2.2869022869022926</v>
      </c>
      <c r="I17" s="30">
        <v>0.38167938931297218</v>
      </c>
      <c r="J17" s="30">
        <v>0.54744525547445466</v>
      </c>
      <c r="K17" s="30">
        <v>0.67226890756302282</v>
      </c>
      <c r="L17" s="30">
        <v>2.1671826625387025</v>
      </c>
      <c r="M17" s="30">
        <v>-0.99573257467993059</v>
      </c>
      <c r="N17" s="30">
        <v>1.058201058201047</v>
      </c>
      <c r="O17" s="30">
        <v>0.12019230769229061</v>
      </c>
      <c r="P17" s="30">
        <v>1.3761467889908285</v>
      </c>
      <c r="Q17" s="30">
        <v>-0.52576235541534899</v>
      </c>
      <c r="R17" s="30">
        <v>-0.30120481927712328</v>
      </c>
      <c r="S17" s="30">
        <v>-0.1980198019801982</v>
      </c>
      <c r="T17" s="30">
        <v>-1.378579003181335</v>
      </c>
      <c r="U17" s="30">
        <v>-0.45351473922903285</v>
      </c>
      <c r="V17" s="30">
        <v>0.10881392818280489</v>
      </c>
      <c r="W17" s="40">
        <v>2.6881720430107503</v>
      </c>
      <c r="X17" s="40">
        <v>0.62047569803516112</v>
      </c>
      <c r="Y17" s="40">
        <v>-0.19342359767892114</v>
      </c>
      <c r="Z17" s="40">
        <v>0.61538461538461764</v>
      </c>
    </row>
    <row r="18" spans="4:26" ht="25.5" customHeight="1">
      <c r="D18" s="31" t="s">
        <v>41</v>
      </c>
      <c r="E18" s="32">
        <v>0.1980198019801982</v>
      </c>
      <c r="F18" s="32">
        <v>0.81300813008129413</v>
      </c>
      <c r="G18" s="32">
        <v>-1.848049281314168</v>
      </c>
      <c r="H18" s="32">
        <v>-0.60975609756098725</v>
      </c>
      <c r="I18" s="32">
        <v>2.6615969581748944</v>
      </c>
      <c r="J18" s="32">
        <v>1.9963702359346636</v>
      </c>
      <c r="K18" s="32">
        <v>0.5008347245408995</v>
      </c>
      <c r="L18" s="32">
        <v>0.90909090909090384</v>
      </c>
      <c r="M18" s="32">
        <v>0.14367816091953589</v>
      </c>
      <c r="N18" s="32">
        <v>-0.13089005235603635</v>
      </c>
      <c r="O18" s="32">
        <v>0.84033613445377853</v>
      </c>
      <c r="P18" s="32">
        <v>0.67873303167420573</v>
      </c>
      <c r="Q18" s="32">
        <v>0.5285412262156397</v>
      </c>
      <c r="R18" s="32">
        <v>1.0070493454179319</v>
      </c>
      <c r="S18" s="32">
        <v>-0.89285714285713969</v>
      </c>
      <c r="T18" s="32">
        <v>-0.3225806451612856</v>
      </c>
      <c r="U18" s="32">
        <v>-0.56947608200456079</v>
      </c>
      <c r="V18" s="32">
        <v>0</v>
      </c>
      <c r="W18" s="41">
        <v>-2.4083769633507779</v>
      </c>
      <c r="X18" s="41">
        <v>-0.30832476875641834</v>
      </c>
      <c r="Y18" s="41">
        <v>-6.0077519379844961</v>
      </c>
      <c r="Z18" s="41" t="s">
        <v>84</v>
      </c>
    </row>
    <row r="19" spans="4:26" ht="25.5" customHeight="1"/>
    <row r="20" spans="4:26" ht="25.5" customHeight="1">
      <c r="D20" s="129" t="s">
        <v>42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4:26" ht="25.5" customHeight="1">
      <c r="D21" s="130" t="s">
        <v>77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</row>
    <row r="22" spans="4:26" ht="25.5" customHeight="1">
      <c r="D22" s="128" t="s">
        <v>78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</row>
    <row r="23" spans="4:26" ht="25.5" customHeight="1">
      <c r="D23" s="27"/>
      <c r="E23" s="28">
        <v>2000</v>
      </c>
      <c r="F23" s="28">
        <v>2001</v>
      </c>
      <c r="G23" s="28">
        <v>2002</v>
      </c>
      <c r="H23" s="28">
        <v>2003</v>
      </c>
      <c r="I23" s="28">
        <v>2004</v>
      </c>
      <c r="J23" s="28">
        <v>2005</v>
      </c>
      <c r="K23" s="28">
        <v>2006</v>
      </c>
      <c r="L23" s="28">
        <v>2007</v>
      </c>
      <c r="M23" s="28">
        <v>2008</v>
      </c>
      <c r="N23" s="28">
        <v>2009</v>
      </c>
      <c r="O23" s="28">
        <v>2010</v>
      </c>
      <c r="P23" s="28">
        <v>2011</v>
      </c>
      <c r="Q23" s="28">
        <v>2012</v>
      </c>
      <c r="R23" s="28">
        <v>2013</v>
      </c>
      <c r="S23" s="28">
        <v>2014</v>
      </c>
      <c r="T23" s="28">
        <v>2015</v>
      </c>
      <c r="U23" s="28">
        <v>2016</v>
      </c>
      <c r="V23" s="28">
        <v>2017</v>
      </c>
      <c r="W23" s="28">
        <v>2018</v>
      </c>
      <c r="X23" s="28">
        <v>2019</v>
      </c>
      <c r="Y23" s="28">
        <v>2020</v>
      </c>
      <c r="Z23" s="28">
        <v>2021</v>
      </c>
    </row>
    <row r="24" spans="4:26" ht="25.5" customHeight="1">
      <c r="D24" s="29" t="s">
        <v>30</v>
      </c>
      <c r="E24" s="30" t="s">
        <v>84</v>
      </c>
      <c r="F24" s="30">
        <v>0.66577896138482195</v>
      </c>
      <c r="G24" s="30">
        <v>5.7640750670241214</v>
      </c>
      <c r="H24" s="30">
        <v>-4.3367346938775526</v>
      </c>
      <c r="I24" s="30">
        <v>1.0349288486416697</v>
      </c>
      <c r="J24" s="30">
        <v>-1.3924050632911356</v>
      </c>
      <c r="K24" s="30">
        <v>-2.4691358024691357</v>
      </c>
      <c r="L24" s="30">
        <v>2.1186440677966045</v>
      </c>
      <c r="M24" s="30">
        <v>1.3661202185792254</v>
      </c>
      <c r="N24" s="30">
        <v>-1.4120667522464769</v>
      </c>
      <c r="O24" s="30">
        <v>0</v>
      </c>
      <c r="P24" s="30">
        <v>0.22988505747125743</v>
      </c>
      <c r="Q24" s="30">
        <v>-0.11494252873562871</v>
      </c>
      <c r="R24" s="30">
        <v>0.96670247046186653</v>
      </c>
      <c r="S24" s="30">
        <v>1.6177957532861331</v>
      </c>
      <c r="T24" s="30">
        <v>0</v>
      </c>
      <c r="U24" s="30">
        <v>-2.1205357142857206</v>
      </c>
      <c r="V24" s="30">
        <v>-1.3110846245530494</v>
      </c>
      <c r="W24" s="40">
        <v>-0.25284450063211006</v>
      </c>
      <c r="X24" s="40">
        <v>0.37926675094817064</v>
      </c>
      <c r="Y24" s="40">
        <v>-0.3797468354430289</v>
      </c>
      <c r="Z24" s="40">
        <v>0.136612021857907</v>
      </c>
    </row>
    <row r="25" spans="4:26" ht="25.5" customHeight="1">
      <c r="D25" s="29" t="s">
        <v>31</v>
      </c>
      <c r="E25" s="30">
        <v>-0.60901339829476653</v>
      </c>
      <c r="F25" s="30">
        <v>0.39682539682539542</v>
      </c>
      <c r="G25" s="30">
        <v>2.7883396704689423</v>
      </c>
      <c r="H25" s="30">
        <v>-0.40000000000000036</v>
      </c>
      <c r="I25" s="30">
        <v>0.76824583866836882</v>
      </c>
      <c r="J25" s="30">
        <v>-2.8241335044929428</v>
      </c>
      <c r="K25" s="30">
        <v>-1.406469760900142</v>
      </c>
      <c r="L25" s="30">
        <v>1.2448132780083165</v>
      </c>
      <c r="M25" s="30">
        <v>1.7520215633423097</v>
      </c>
      <c r="N25" s="30">
        <v>2.0833333333333481</v>
      </c>
      <c r="O25" s="30">
        <v>0.12210012210012167</v>
      </c>
      <c r="P25" s="30">
        <v>-0.34403669724770714</v>
      </c>
      <c r="Q25" s="30">
        <v>2.9919447640966546</v>
      </c>
      <c r="R25" s="30">
        <v>-2.5531914893616947</v>
      </c>
      <c r="S25" s="30">
        <v>1.990049751243772</v>
      </c>
      <c r="T25" s="30">
        <v>-5.5944055944056048</v>
      </c>
      <c r="U25" s="30">
        <v>0.11402508551880963</v>
      </c>
      <c r="V25" s="30">
        <v>0.84541062801932743</v>
      </c>
      <c r="W25" s="40">
        <v>-0.88719898605830183</v>
      </c>
      <c r="X25" s="40">
        <v>0</v>
      </c>
      <c r="Y25" s="40">
        <v>-0.38119440914866631</v>
      </c>
      <c r="Z25" s="40">
        <v>-0.68212824010913664</v>
      </c>
    </row>
    <row r="26" spans="4:26" ht="25.5" customHeight="1">
      <c r="D26" s="29" t="s">
        <v>32</v>
      </c>
      <c r="E26" s="30">
        <v>-0.2450980392156854</v>
      </c>
      <c r="F26" s="30">
        <v>-1.7127799736495364</v>
      </c>
      <c r="G26" s="30">
        <v>-1.2330456226880449</v>
      </c>
      <c r="H26" s="30">
        <v>0.66934404283802706</v>
      </c>
      <c r="I26" s="30">
        <v>4.4472681067344366</v>
      </c>
      <c r="J26" s="30">
        <v>-1.1889035667107084</v>
      </c>
      <c r="K26" s="30">
        <v>-3.566333808844524</v>
      </c>
      <c r="L26" s="30">
        <v>-2.0491803278688492</v>
      </c>
      <c r="M26" s="30">
        <v>0.52980132450330952</v>
      </c>
      <c r="N26" s="30">
        <v>1.0204081632652962</v>
      </c>
      <c r="O26" s="30">
        <v>1.9512195121951237</v>
      </c>
      <c r="P26" s="30">
        <v>0.34522439585731313</v>
      </c>
      <c r="Q26" s="30">
        <v>-0.22346368715083775</v>
      </c>
      <c r="R26" s="30">
        <v>2.9475982532750855</v>
      </c>
      <c r="S26" s="30">
        <v>-1.8536585365853564</v>
      </c>
      <c r="T26" s="30">
        <v>2.5396825396825529</v>
      </c>
      <c r="U26" s="30">
        <v>-1.7084282460136713</v>
      </c>
      <c r="V26" s="30">
        <v>0.59880239520957446</v>
      </c>
      <c r="W26" s="40">
        <v>1.7902813299232712</v>
      </c>
      <c r="X26" s="40">
        <v>-0.50377833753149082</v>
      </c>
      <c r="Y26" s="40">
        <v>-10.714285714285721</v>
      </c>
      <c r="Z26" s="40">
        <v>-5.6318681318681225</v>
      </c>
    </row>
    <row r="27" spans="4:26" ht="25.5" customHeight="1">
      <c r="D27" s="29" t="s">
        <v>33</v>
      </c>
      <c r="E27" s="30">
        <v>0</v>
      </c>
      <c r="F27" s="30">
        <v>2.2788203753351111</v>
      </c>
      <c r="G27" s="30">
        <v>-0.37453183520600453</v>
      </c>
      <c r="H27" s="30">
        <v>0.26595744680850686</v>
      </c>
      <c r="I27" s="30">
        <v>-0.48661800486619056</v>
      </c>
      <c r="J27" s="30">
        <v>-0.40106951871657914</v>
      </c>
      <c r="K27" s="30">
        <v>-0.73964497041419941</v>
      </c>
      <c r="L27" s="30">
        <v>0</v>
      </c>
      <c r="M27" s="30">
        <v>2.1080368906455815</v>
      </c>
      <c r="N27" s="30">
        <v>0.2525252525252597</v>
      </c>
      <c r="O27" s="30">
        <v>-0.4784688995215336</v>
      </c>
      <c r="P27" s="30">
        <v>-2.8669724770642224</v>
      </c>
      <c r="Q27" s="30">
        <v>1.3437849944009095</v>
      </c>
      <c r="R27" s="30">
        <v>3.2873806998939603</v>
      </c>
      <c r="S27" s="30">
        <v>-1.1928429423459286</v>
      </c>
      <c r="T27" s="30">
        <v>-0.51599587203302599</v>
      </c>
      <c r="U27" s="30">
        <v>0</v>
      </c>
      <c r="V27" s="30">
        <v>-0.83333333333334147</v>
      </c>
      <c r="W27" s="40">
        <v>3.391959798994959</v>
      </c>
      <c r="X27" s="40">
        <v>0.50632911392405333</v>
      </c>
      <c r="Y27" s="40">
        <v>-15.714285714285714</v>
      </c>
      <c r="Z27" s="40">
        <v>2.3289665211062571</v>
      </c>
    </row>
    <row r="28" spans="4:26" ht="25.5" customHeight="1">
      <c r="D28" s="29" t="s">
        <v>34</v>
      </c>
      <c r="E28" s="30">
        <v>-2.5798525798525929</v>
      </c>
      <c r="F28" s="30">
        <v>1.0484927916120768</v>
      </c>
      <c r="G28" s="30">
        <v>-1.5037593984962294</v>
      </c>
      <c r="H28" s="30">
        <v>1.7241379310344751</v>
      </c>
      <c r="I28" s="30">
        <v>-1.1002444987774918</v>
      </c>
      <c r="J28" s="30">
        <v>2.2818791946308759</v>
      </c>
      <c r="K28" s="30">
        <v>-0.59612518628910927</v>
      </c>
      <c r="L28" s="30">
        <v>-1.8131101813110173</v>
      </c>
      <c r="M28" s="30">
        <v>2.1935483870967776</v>
      </c>
      <c r="N28" s="30">
        <v>3.0226700251889005</v>
      </c>
      <c r="O28" s="30">
        <v>3.9663461538461453</v>
      </c>
      <c r="P28" s="30">
        <v>0.35419126328217754</v>
      </c>
      <c r="Q28" s="30">
        <v>-0.44198895027622864</v>
      </c>
      <c r="R28" s="30">
        <v>0.61601642710471527</v>
      </c>
      <c r="S28" s="30">
        <v>-0.30181086519114331</v>
      </c>
      <c r="T28" s="30">
        <v>-0.62240663900415827</v>
      </c>
      <c r="U28" s="30">
        <v>-0.69524913093857998</v>
      </c>
      <c r="V28" s="30">
        <v>1.5606242496998934</v>
      </c>
      <c r="W28" s="40">
        <v>-5.4678007290400954</v>
      </c>
      <c r="X28" s="40">
        <v>-0.37783375314861534</v>
      </c>
      <c r="Y28" s="40">
        <v>6.4406779661017044</v>
      </c>
      <c r="Z28" s="40">
        <v>6.6856330014224863</v>
      </c>
    </row>
    <row r="29" spans="4:26" ht="25.5" customHeight="1">
      <c r="D29" s="29" t="s">
        <v>35</v>
      </c>
      <c r="E29" s="30">
        <v>-0.25220680958384367</v>
      </c>
      <c r="F29" s="30">
        <v>0</v>
      </c>
      <c r="G29" s="30">
        <v>-3.0534351145038219</v>
      </c>
      <c r="H29" s="30">
        <v>-1.5645371577574951</v>
      </c>
      <c r="I29" s="30">
        <v>0.86526576019778645</v>
      </c>
      <c r="J29" s="30">
        <v>-0.65616797900261981</v>
      </c>
      <c r="K29" s="30">
        <v>-0.59970014992504206</v>
      </c>
      <c r="L29" s="30">
        <v>0.42613636363635354</v>
      </c>
      <c r="M29" s="30">
        <v>1.1363636363636465</v>
      </c>
      <c r="N29" s="30">
        <v>-3.3007334963325086</v>
      </c>
      <c r="O29" s="30">
        <v>-2.6589595375722475</v>
      </c>
      <c r="P29" s="30">
        <v>-0.3529411764705892</v>
      </c>
      <c r="Q29" s="30">
        <v>0.77691453940065269</v>
      </c>
      <c r="R29" s="30">
        <v>0.91836734693877542</v>
      </c>
      <c r="S29" s="30">
        <v>-2.9263370332996974</v>
      </c>
      <c r="T29" s="30">
        <v>-1.2526096033402823</v>
      </c>
      <c r="U29" s="30">
        <v>-0.7001166861143493</v>
      </c>
      <c r="V29" s="30">
        <v>0.70921985815601829</v>
      </c>
      <c r="W29" s="40">
        <v>-2.9562982005141403</v>
      </c>
      <c r="X29" s="40">
        <v>0.37926675094817064</v>
      </c>
      <c r="Y29" s="40">
        <v>5.2547770700636764</v>
      </c>
      <c r="Z29" s="40">
        <v>-1.0666666666666602</v>
      </c>
    </row>
    <row r="30" spans="4:26" ht="25.5" customHeight="1">
      <c r="D30" s="29" t="s">
        <v>36</v>
      </c>
      <c r="E30" s="30">
        <v>-2.0227560050569027</v>
      </c>
      <c r="F30" s="30">
        <v>-1.5564202334630406</v>
      </c>
      <c r="G30" s="30">
        <v>6.0367454068241289</v>
      </c>
      <c r="H30" s="30">
        <v>4.5033112582781643</v>
      </c>
      <c r="I30" s="30">
        <v>-0.61274509803921351</v>
      </c>
      <c r="J30" s="30">
        <v>-1.8494055482166538</v>
      </c>
      <c r="K30" s="30">
        <v>1.0558069381598756</v>
      </c>
      <c r="L30" s="30">
        <v>0.28288543140029265</v>
      </c>
      <c r="M30" s="30">
        <v>1.3732833957553092</v>
      </c>
      <c r="N30" s="30">
        <v>-1.5170670037926715</v>
      </c>
      <c r="O30" s="30">
        <v>-0.59382422802850554</v>
      </c>
      <c r="P30" s="30">
        <v>1.1806375442739103</v>
      </c>
      <c r="Q30" s="30">
        <v>1.982378854625555</v>
      </c>
      <c r="R30" s="30">
        <v>0.20222446916076109</v>
      </c>
      <c r="S30" s="30">
        <v>1.975051975051989</v>
      </c>
      <c r="T30" s="30">
        <v>-1.2684989429175508</v>
      </c>
      <c r="U30" s="30">
        <v>-0.58754406580493468</v>
      </c>
      <c r="V30" s="30">
        <v>-2.3474178403755874</v>
      </c>
      <c r="W30" s="40">
        <v>0.26490066225166586</v>
      </c>
      <c r="X30" s="40">
        <v>-0.62972292191435519</v>
      </c>
      <c r="Y30" s="40">
        <v>5.7488653555219482</v>
      </c>
      <c r="Z30" s="40">
        <v>-0.13477088948786742</v>
      </c>
    </row>
    <row r="31" spans="4:26" ht="25.5" customHeight="1">
      <c r="D31" s="29" t="s">
        <v>37</v>
      </c>
      <c r="E31" s="30">
        <v>-5.1612903225806477</v>
      </c>
      <c r="F31" s="30">
        <v>0.26350461133071157</v>
      </c>
      <c r="G31" s="30">
        <v>3.5891089108911034</v>
      </c>
      <c r="H31" s="30">
        <v>-1.520912547528519</v>
      </c>
      <c r="I31" s="30">
        <v>-2.4660912453760786</v>
      </c>
      <c r="J31" s="30">
        <v>-0.67294751009421283</v>
      </c>
      <c r="K31" s="30">
        <v>2.6865671641790989</v>
      </c>
      <c r="L31" s="30">
        <v>0.70521861777150807</v>
      </c>
      <c r="M31" s="30">
        <v>-0.86206896551724865</v>
      </c>
      <c r="N31" s="30">
        <v>-1.2836970474967901</v>
      </c>
      <c r="O31" s="30">
        <v>0.95579450418159517</v>
      </c>
      <c r="P31" s="30">
        <v>-0.2333722287047868</v>
      </c>
      <c r="Q31" s="30">
        <v>0.86393088552916275</v>
      </c>
      <c r="R31" s="30">
        <v>-1.0090817356205872</v>
      </c>
      <c r="S31" s="30">
        <v>2.1406727828746197</v>
      </c>
      <c r="T31" s="30">
        <v>-0.21413276231263545</v>
      </c>
      <c r="U31" s="30">
        <v>-0.23640661938534313</v>
      </c>
      <c r="V31" s="30">
        <v>-1.6826923076923128</v>
      </c>
      <c r="W31" s="40">
        <v>5.9445178335534976</v>
      </c>
      <c r="X31" s="40">
        <v>-1.6476552598225558</v>
      </c>
      <c r="Y31" s="40">
        <v>2.1459227467811148</v>
      </c>
      <c r="Z31" s="40">
        <v>-2.9689608636977116</v>
      </c>
    </row>
    <row r="32" spans="4:26" ht="25.5" customHeight="1">
      <c r="D32" s="29" t="s">
        <v>38</v>
      </c>
      <c r="E32" s="30">
        <v>2.176870748299331</v>
      </c>
      <c r="F32" s="30">
        <v>0</v>
      </c>
      <c r="G32" s="30">
        <v>0.83632019115891243</v>
      </c>
      <c r="H32" s="30">
        <v>-0.77220077220075956</v>
      </c>
      <c r="I32" s="30">
        <v>0.75853350189631907</v>
      </c>
      <c r="J32" s="30">
        <v>-0.40650406504064707</v>
      </c>
      <c r="K32" s="30">
        <v>0</v>
      </c>
      <c r="L32" s="30">
        <v>0.84033613445377853</v>
      </c>
      <c r="M32" s="30">
        <v>0.62111801242235032</v>
      </c>
      <c r="N32" s="30">
        <v>1.820546163849146</v>
      </c>
      <c r="O32" s="30">
        <v>1.538461538461533</v>
      </c>
      <c r="P32" s="30">
        <v>-1.4035087719298289</v>
      </c>
      <c r="Q32" s="30">
        <v>1.6059957173447437</v>
      </c>
      <c r="R32" s="30">
        <v>0.40774719673801751</v>
      </c>
      <c r="S32" s="30">
        <v>0.49900199600798611</v>
      </c>
      <c r="T32" s="30">
        <v>-0.64377682403432557</v>
      </c>
      <c r="U32" s="30">
        <v>-0.71090047393366218</v>
      </c>
      <c r="V32" s="30">
        <v>-1.1002444987774918</v>
      </c>
      <c r="W32" s="40">
        <v>-2.6184538653366562</v>
      </c>
      <c r="X32" s="40">
        <v>0.25773195876286348</v>
      </c>
      <c r="Y32" s="40">
        <v>3.0812324929972101</v>
      </c>
      <c r="Z32" s="40">
        <v>-2.9207232267037697</v>
      </c>
    </row>
    <row r="33" spans="4:26" ht="25.5" customHeight="1">
      <c r="D33" s="29" t="s">
        <v>39</v>
      </c>
      <c r="E33" s="30">
        <v>0.39946737683089761</v>
      </c>
      <c r="F33" s="30">
        <v>-1.0512483574244613</v>
      </c>
      <c r="G33" s="30">
        <v>-3.1990521327014299</v>
      </c>
      <c r="H33" s="30">
        <v>0.90791180285341166</v>
      </c>
      <c r="I33" s="30">
        <v>0</v>
      </c>
      <c r="J33" s="30">
        <v>-1.3605442176870763</v>
      </c>
      <c r="K33" s="30">
        <v>0</v>
      </c>
      <c r="L33" s="30">
        <v>0.69444444444444198</v>
      </c>
      <c r="M33" s="30">
        <v>-1.3580246913580174</v>
      </c>
      <c r="N33" s="30">
        <v>2.5542784163473886</v>
      </c>
      <c r="O33" s="30">
        <v>-0.23310023310022521</v>
      </c>
      <c r="P33" s="30">
        <v>0.47449584816132706</v>
      </c>
      <c r="Q33" s="30">
        <v>-0.84299262381454243</v>
      </c>
      <c r="R33" s="30">
        <v>1.3197969543147225</v>
      </c>
      <c r="S33" s="30">
        <v>1.0923535253227312</v>
      </c>
      <c r="T33" s="30">
        <v>-2.6997840172786169</v>
      </c>
      <c r="U33" s="30">
        <v>-1.7899761336515496</v>
      </c>
      <c r="V33" s="30">
        <v>1.2360939431396822</v>
      </c>
      <c r="W33" s="40">
        <v>-1.2804097311139517</v>
      </c>
      <c r="X33" s="40">
        <v>1.2853470437018011</v>
      </c>
      <c r="Y33" s="40">
        <v>0.95108695652172948</v>
      </c>
      <c r="Z33" s="40">
        <v>-0.28653295128938661</v>
      </c>
    </row>
    <row r="34" spans="4:26" ht="25.5" customHeight="1">
      <c r="D34" s="29" t="s">
        <v>40</v>
      </c>
      <c r="E34" s="30">
        <v>-0.92838196286472163</v>
      </c>
      <c r="F34" s="30">
        <v>0.66401062416998613</v>
      </c>
      <c r="G34" s="30">
        <v>-3.182374541003663</v>
      </c>
      <c r="H34" s="30">
        <v>2.8277634961439535</v>
      </c>
      <c r="I34" s="30">
        <v>-0.75282308657464991</v>
      </c>
      <c r="J34" s="30">
        <v>-0.13793103448275223</v>
      </c>
      <c r="K34" s="30">
        <v>1.0174418604651292</v>
      </c>
      <c r="L34" s="30">
        <v>1.9310344827586201</v>
      </c>
      <c r="M34" s="30">
        <v>-1.5018773466833557</v>
      </c>
      <c r="N34" s="30">
        <v>1.1207970112079746</v>
      </c>
      <c r="O34" s="30">
        <v>0</v>
      </c>
      <c r="P34" s="30">
        <v>2.4793388429751984</v>
      </c>
      <c r="Q34" s="30">
        <v>-2.1253985122210439</v>
      </c>
      <c r="R34" s="30">
        <v>0.90180360721443531</v>
      </c>
      <c r="S34" s="30">
        <v>-9.8231827111983083E-2</v>
      </c>
      <c r="T34" s="30">
        <v>-0.44395116537181423</v>
      </c>
      <c r="U34" s="30">
        <v>0.486026731470246</v>
      </c>
      <c r="V34" s="30">
        <v>-2.0757020757020794</v>
      </c>
      <c r="W34" s="40">
        <v>0.90791180285341166</v>
      </c>
      <c r="X34" s="40">
        <v>0.12690355329949554</v>
      </c>
      <c r="Y34" s="40">
        <v>0.13458950201885589</v>
      </c>
      <c r="Z34" s="40">
        <v>-1.4367816091954033</v>
      </c>
    </row>
    <row r="35" spans="4:26" ht="25.5" customHeight="1">
      <c r="D35" s="31" t="s">
        <v>41</v>
      </c>
      <c r="E35" s="32">
        <v>0.53547523427042165</v>
      </c>
      <c r="F35" s="32">
        <v>-1.583113456464369</v>
      </c>
      <c r="G35" s="32">
        <v>-0.88495575221239076</v>
      </c>
      <c r="H35" s="32">
        <v>-3.3750000000000058</v>
      </c>
      <c r="I35" s="32">
        <v>-0.12642225031607168</v>
      </c>
      <c r="J35" s="32">
        <v>0.6906077348066253</v>
      </c>
      <c r="K35" s="32">
        <v>1.8705035971223083</v>
      </c>
      <c r="L35" s="32">
        <v>-0.94722598105548839</v>
      </c>
      <c r="M35" s="32">
        <v>-1.0165184243964398</v>
      </c>
      <c r="N35" s="32">
        <v>0.86206896551723755</v>
      </c>
      <c r="O35" s="32">
        <v>1.6355140186915751</v>
      </c>
      <c r="P35" s="32">
        <v>0.23041474654377225</v>
      </c>
      <c r="Q35" s="32">
        <v>1.0857763300760048</v>
      </c>
      <c r="R35" s="32">
        <v>-1.7874875868917561</v>
      </c>
      <c r="S35" s="32">
        <v>-1.5732546705997996</v>
      </c>
      <c r="T35" s="32">
        <v>-0.11148272017836858</v>
      </c>
      <c r="U35" s="32">
        <v>1.4510278113663899</v>
      </c>
      <c r="V35" s="32">
        <v>-1.3715710723191998</v>
      </c>
      <c r="W35" s="41">
        <v>1.6709511568123503</v>
      </c>
      <c r="X35" s="41">
        <v>0.12674271229402567</v>
      </c>
      <c r="Y35" s="41">
        <v>-1.6129032258064502</v>
      </c>
      <c r="Z35" s="41" t="s">
        <v>84</v>
      </c>
    </row>
    <row r="36" spans="4:26" ht="25.5" customHeight="1"/>
    <row r="37" spans="4:26" ht="25.5" customHeight="1">
      <c r="D37" s="129" t="s">
        <v>43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</row>
    <row r="38" spans="4:26" ht="25.5" customHeight="1">
      <c r="D38" s="130" t="s">
        <v>77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</row>
    <row r="39" spans="4:26" ht="25.5" customHeight="1">
      <c r="D39" s="128" t="s">
        <v>78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</row>
    <row r="40" spans="4:26" ht="25.5" customHeight="1">
      <c r="D40" s="27"/>
      <c r="E40" s="28">
        <v>2000</v>
      </c>
      <c r="F40" s="28">
        <v>2001</v>
      </c>
      <c r="G40" s="28">
        <v>2002</v>
      </c>
      <c r="H40" s="28">
        <v>2003</v>
      </c>
      <c r="I40" s="28">
        <v>2004</v>
      </c>
      <c r="J40" s="28">
        <v>2005</v>
      </c>
      <c r="K40" s="28">
        <v>2006</v>
      </c>
      <c r="L40" s="28">
        <v>2007</v>
      </c>
      <c r="M40" s="28">
        <v>2008</v>
      </c>
      <c r="N40" s="28">
        <v>2009</v>
      </c>
      <c r="O40" s="28">
        <v>2010</v>
      </c>
      <c r="P40" s="28">
        <v>2011</v>
      </c>
      <c r="Q40" s="28">
        <v>2012</v>
      </c>
      <c r="R40" s="28">
        <v>2013</v>
      </c>
      <c r="S40" s="28">
        <v>2014</v>
      </c>
      <c r="T40" s="28">
        <v>2015</v>
      </c>
      <c r="U40" s="28">
        <v>2016</v>
      </c>
      <c r="V40" s="28">
        <v>2017</v>
      </c>
      <c r="W40" s="28">
        <v>2018</v>
      </c>
      <c r="X40" s="28">
        <v>2019</v>
      </c>
      <c r="Y40" s="28">
        <v>2020</v>
      </c>
      <c r="Z40" s="28">
        <v>2021</v>
      </c>
    </row>
    <row r="41" spans="4:26" ht="25.5" customHeight="1">
      <c r="D41" s="29" t="s">
        <v>30</v>
      </c>
      <c r="E41" s="30" t="s">
        <v>84</v>
      </c>
      <c r="F41" s="30">
        <v>0.33840947546532885</v>
      </c>
      <c r="G41" s="30">
        <v>0.17182130584192379</v>
      </c>
      <c r="H41" s="30">
        <v>0</v>
      </c>
      <c r="I41" s="30">
        <v>0.36101083032491488</v>
      </c>
      <c r="J41" s="30">
        <v>-2.4429967426710109</v>
      </c>
      <c r="K41" s="30">
        <v>4.213938411669349</v>
      </c>
      <c r="L41" s="30">
        <v>0.60240963855420215</v>
      </c>
      <c r="M41" s="30">
        <v>0.9817671809256634</v>
      </c>
      <c r="N41" s="30">
        <v>0.13315579227695107</v>
      </c>
      <c r="O41" s="30">
        <v>1.0948905109489093</v>
      </c>
      <c r="P41" s="30">
        <v>0.11520737327190833</v>
      </c>
      <c r="Q41" s="30">
        <v>7.1428571428571397</v>
      </c>
      <c r="R41" s="30">
        <v>0.41194644696189719</v>
      </c>
      <c r="S41" s="30">
        <v>0</v>
      </c>
      <c r="T41" s="30">
        <v>9.9800399201588341E-2</v>
      </c>
      <c r="U41" s="30">
        <v>-1.1446409989594231</v>
      </c>
      <c r="V41" s="30">
        <v>7.6502732240437243</v>
      </c>
      <c r="W41" s="40">
        <v>3.1664964249233929</v>
      </c>
      <c r="X41" s="40">
        <v>2.2862823061630122</v>
      </c>
      <c r="Y41" s="40">
        <v>-0.59940059940061241</v>
      </c>
      <c r="Z41" s="40">
        <v>-2.2482893450635366</v>
      </c>
    </row>
    <row r="42" spans="4:26" ht="25.5" customHeight="1">
      <c r="D42" s="29" t="s">
        <v>31</v>
      </c>
      <c r="E42" s="30">
        <v>0.70796460176991705</v>
      </c>
      <c r="F42" s="30">
        <v>-0.16863406408094139</v>
      </c>
      <c r="G42" s="30">
        <v>-1.0291595197255643</v>
      </c>
      <c r="H42" s="30">
        <v>0.36563071297988081</v>
      </c>
      <c r="I42" s="30">
        <v>1.2589928057554101</v>
      </c>
      <c r="J42" s="30">
        <v>-2.3372287145242088</v>
      </c>
      <c r="K42" s="30">
        <v>-2.3328149300155365</v>
      </c>
      <c r="L42" s="30">
        <v>0.44910179640718084</v>
      </c>
      <c r="M42" s="30">
        <v>-2.777777777777779</v>
      </c>
      <c r="N42" s="30">
        <v>2.2606382978723527</v>
      </c>
      <c r="O42" s="30">
        <v>3.0084235860409203</v>
      </c>
      <c r="P42" s="30">
        <v>0.4602991944764101</v>
      </c>
      <c r="Q42" s="30">
        <v>-0.31249999999999334</v>
      </c>
      <c r="R42" s="30">
        <v>-0.512820512820511</v>
      </c>
      <c r="S42" s="30">
        <v>-0.29498525073745618</v>
      </c>
      <c r="T42" s="30">
        <v>-0.59820538384844912</v>
      </c>
      <c r="U42" s="30">
        <v>0.42105263157894424</v>
      </c>
      <c r="V42" s="30">
        <v>-1.1167512690355319</v>
      </c>
      <c r="W42" s="40">
        <v>-1.3861386138613763</v>
      </c>
      <c r="X42" s="40">
        <v>-2.0408163265306256</v>
      </c>
      <c r="Y42" s="40">
        <v>0.90452261306532833</v>
      </c>
      <c r="Z42" s="40">
        <v>1.1000000000000121</v>
      </c>
    </row>
    <row r="43" spans="4:26" ht="25.5" customHeight="1">
      <c r="D43" s="29" t="s">
        <v>32</v>
      </c>
      <c r="E43" s="30">
        <v>0.52724077328647478</v>
      </c>
      <c r="F43" s="30">
        <v>-0.33783783783783994</v>
      </c>
      <c r="G43" s="30">
        <v>1.0398613518197708</v>
      </c>
      <c r="H43" s="30">
        <v>-1.4571948998178486</v>
      </c>
      <c r="I43" s="30">
        <v>0.88809946714032417</v>
      </c>
      <c r="J43" s="30">
        <v>0.68376068376068133</v>
      </c>
      <c r="K43" s="30">
        <v>1.1146496815286566</v>
      </c>
      <c r="L43" s="30">
        <v>1.3412816691505292</v>
      </c>
      <c r="M43" s="30">
        <v>1.8571428571428461</v>
      </c>
      <c r="N43" s="30">
        <v>-0.65019505851755532</v>
      </c>
      <c r="O43" s="30">
        <v>-0.93457943925234765</v>
      </c>
      <c r="P43" s="30">
        <v>1.7182130584192379</v>
      </c>
      <c r="Q43" s="30">
        <v>0.94043887147337024</v>
      </c>
      <c r="R43" s="30">
        <v>0.10309278350515427</v>
      </c>
      <c r="S43" s="30">
        <v>-9.8619329388571764E-2</v>
      </c>
      <c r="T43" s="30">
        <v>-1.0030090270812475</v>
      </c>
      <c r="U43" s="30">
        <v>-1.2578616352201255</v>
      </c>
      <c r="V43" s="30">
        <v>-5.7494866529774207</v>
      </c>
      <c r="W43" s="40">
        <v>-0.40160642570281624</v>
      </c>
      <c r="X43" s="40">
        <v>-1.4880952380952328</v>
      </c>
      <c r="Y43" s="40">
        <v>12.549800796812738</v>
      </c>
      <c r="Z43" s="40">
        <v>3.0662710187932651</v>
      </c>
    </row>
    <row r="44" spans="4:26" ht="25.5" customHeight="1">
      <c r="D44" s="29" t="s">
        <v>33</v>
      </c>
      <c r="E44" s="30">
        <v>-0.17482517482517723</v>
      </c>
      <c r="F44" s="30">
        <v>-0.16949152542372614</v>
      </c>
      <c r="G44" s="30">
        <v>-0.34305317324185847</v>
      </c>
      <c r="H44" s="30">
        <v>0.1848428835489857</v>
      </c>
      <c r="I44" s="30">
        <v>1.0563380281690016</v>
      </c>
      <c r="J44" s="30">
        <v>-0.33955857385398192</v>
      </c>
      <c r="K44" s="30">
        <v>0.78740157480314821</v>
      </c>
      <c r="L44" s="30">
        <v>0.88235294117648966</v>
      </c>
      <c r="M44" s="30">
        <v>0.56100981767182034</v>
      </c>
      <c r="N44" s="30">
        <v>1.308900523560208</v>
      </c>
      <c r="O44" s="30">
        <v>-0.35377358490565891</v>
      </c>
      <c r="P44" s="30">
        <v>0.33783783783785104</v>
      </c>
      <c r="Q44" s="30">
        <v>-0.62111801242237252</v>
      </c>
      <c r="R44" s="30">
        <v>-1.9567456230690117</v>
      </c>
      <c r="S44" s="30">
        <v>-2.6653504442250675</v>
      </c>
      <c r="T44" s="30">
        <v>-0.30395136778115228</v>
      </c>
      <c r="U44" s="30">
        <v>0.42462845010615702</v>
      </c>
      <c r="V44" s="30">
        <v>1.6339869281045694</v>
      </c>
      <c r="W44" s="40">
        <v>1.4112903225806495</v>
      </c>
      <c r="X44" s="40">
        <v>-2.114803625377637</v>
      </c>
      <c r="Y44" s="40">
        <v>-11.061946902654862</v>
      </c>
      <c r="Z44" s="40">
        <v>-2.0153550863723502</v>
      </c>
    </row>
    <row r="45" spans="4:26" ht="25.5" customHeight="1">
      <c r="D45" s="29" t="s">
        <v>34</v>
      </c>
      <c r="E45" s="30">
        <v>1.0507880910683109</v>
      </c>
      <c r="F45" s="30">
        <v>-2.2071307300509324</v>
      </c>
      <c r="G45" s="30">
        <v>1.3769363166953541</v>
      </c>
      <c r="H45" s="30">
        <v>0.18450184501845879</v>
      </c>
      <c r="I45" s="30">
        <v>0.69686411149827432</v>
      </c>
      <c r="J45" s="30">
        <v>1.3628620102214661</v>
      </c>
      <c r="K45" s="30">
        <v>-0.31249999999999334</v>
      </c>
      <c r="L45" s="30">
        <v>0.1457725947521693</v>
      </c>
      <c r="M45" s="30">
        <v>0.69735006973501434</v>
      </c>
      <c r="N45" s="30">
        <v>0.77519379844961378</v>
      </c>
      <c r="O45" s="30">
        <v>1.0650887573964596</v>
      </c>
      <c r="P45" s="30">
        <v>0.33670033670032407</v>
      </c>
      <c r="Q45" s="30">
        <v>0.31250000000000444</v>
      </c>
      <c r="R45" s="30">
        <v>2.9411764705882248</v>
      </c>
      <c r="S45" s="30">
        <v>0.91277890466530121</v>
      </c>
      <c r="T45" s="30">
        <v>-0.60975609756098725</v>
      </c>
      <c r="U45" s="30">
        <v>-0.10570824524314126</v>
      </c>
      <c r="V45" s="30">
        <v>0.96463022508039842</v>
      </c>
      <c r="W45" s="40">
        <v>9.9403578528822756E-2</v>
      </c>
      <c r="X45" s="40">
        <v>1.337448559670773</v>
      </c>
      <c r="Y45" s="40">
        <v>5.9701492537313383</v>
      </c>
      <c r="Z45" s="40">
        <v>0.68560235063661601</v>
      </c>
    </row>
    <row r="46" spans="4:26" ht="25.5" customHeight="1">
      <c r="D46" s="29" t="s">
        <v>35</v>
      </c>
      <c r="E46" s="30">
        <v>2.0797227036394972</v>
      </c>
      <c r="F46" s="30">
        <v>1.2152777777777901</v>
      </c>
      <c r="G46" s="30">
        <v>-2.0373514431239359</v>
      </c>
      <c r="H46" s="30">
        <v>-0.73664825046041438</v>
      </c>
      <c r="I46" s="30">
        <v>0.51903114186850896</v>
      </c>
      <c r="J46" s="30">
        <v>1.0084033613445342</v>
      </c>
      <c r="K46" s="30">
        <v>1.25391849529779</v>
      </c>
      <c r="L46" s="30">
        <v>0.14556040756912303</v>
      </c>
      <c r="M46" s="30">
        <v>0.41551246537396835</v>
      </c>
      <c r="N46" s="30">
        <v>0</v>
      </c>
      <c r="O46" s="30">
        <v>1.6393442622950616</v>
      </c>
      <c r="P46" s="30">
        <v>-0.89485458612974522</v>
      </c>
      <c r="Q46" s="30">
        <v>0.72689511941848028</v>
      </c>
      <c r="R46" s="30">
        <v>-0.81632653061224358</v>
      </c>
      <c r="S46" s="30">
        <v>0.50251256281406143</v>
      </c>
      <c r="T46" s="30">
        <v>-0.51124744376278564</v>
      </c>
      <c r="U46" s="30">
        <v>0.42328042328043658</v>
      </c>
      <c r="V46" s="30">
        <v>0.74309978768578588</v>
      </c>
      <c r="W46" s="40">
        <v>-3.6742800397219444</v>
      </c>
      <c r="X46" s="40">
        <v>-0.20304568527919065</v>
      </c>
      <c r="Y46" s="40">
        <v>0.46948356807512415</v>
      </c>
      <c r="Z46" s="40">
        <v>-9.7276264591439343E-2</v>
      </c>
    </row>
    <row r="47" spans="4:26" ht="25.5" customHeight="1">
      <c r="D47" s="29" t="s">
        <v>36</v>
      </c>
      <c r="E47" s="30">
        <v>-0.67911714770797493</v>
      </c>
      <c r="F47" s="30">
        <v>-0.5145797598627877</v>
      </c>
      <c r="G47" s="30">
        <v>-0.17331022530329143</v>
      </c>
      <c r="H47" s="30">
        <v>0.37105751391466324</v>
      </c>
      <c r="I47" s="30">
        <v>0.51635111876076056</v>
      </c>
      <c r="J47" s="30">
        <v>1.3311148086522451</v>
      </c>
      <c r="K47" s="30">
        <v>0</v>
      </c>
      <c r="L47" s="30">
        <v>0.72674418604650182</v>
      </c>
      <c r="M47" s="30">
        <v>-0.55172413793102004</v>
      </c>
      <c r="N47" s="30">
        <v>0.7692307692307887</v>
      </c>
      <c r="O47" s="30">
        <v>-0.92165898617511122</v>
      </c>
      <c r="P47" s="30">
        <v>1.9187358916478381</v>
      </c>
      <c r="Q47" s="30">
        <v>0.72164948453607991</v>
      </c>
      <c r="R47" s="30">
        <v>2.7777777777777901</v>
      </c>
      <c r="S47" s="30">
        <v>-0.50000000000000044</v>
      </c>
      <c r="T47" s="30">
        <v>-1.0277492291880796</v>
      </c>
      <c r="U47" s="30">
        <v>-0.42149631190727677</v>
      </c>
      <c r="V47" s="30">
        <v>0.6322444678608985</v>
      </c>
      <c r="W47" s="40">
        <v>1.6494845360824906</v>
      </c>
      <c r="X47" s="40">
        <v>0.81383519837234797</v>
      </c>
      <c r="Y47" s="40">
        <v>-0.28037383177569319</v>
      </c>
      <c r="Z47" s="40">
        <v>0.19474196689386325</v>
      </c>
    </row>
    <row r="48" spans="4:26" ht="25.5" customHeight="1">
      <c r="D48" s="29" t="s">
        <v>37</v>
      </c>
      <c r="E48" s="30">
        <v>-0.512820512820511</v>
      </c>
      <c r="F48" s="30">
        <v>-0.51724137931034031</v>
      </c>
      <c r="G48" s="30">
        <v>0</v>
      </c>
      <c r="H48" s="30">
        <v>0.73937153419592061</v>
      </c>
      <c r="I48" s="30">
        <v>0.1712328767123239</v>
      </c>
      <c r="J48" s="30">
        <v>-0.16420361247946325</v>
      </c>
      <c r="K48" s="30">
        <v>0.30959752321981782</v>
      </c>
      <c r="L48" s="30">
        <v>-1.5873015873015817</v>
      </c>
      <c r="M48" s="30">
        <v>0.97087378640774435</v>
      </c>
      <c r="N48" s="30">
        <v>1.2722646310432628</v>
      </c>
      <c r="O48" s="30">
        <v>1.5116279069767424</v>
      </c>
      <c r="P48" s="30">
        <v>-0.22148394241415792</v>
      </c>
      <c r="Q48" s="30">
        <v>-1.2282497441146401</v>
      </c>
      <c r="R48" s="30">
        <v>0.50050050050050032</v>
      </c>
      <c r="S48" s="30">
        <v>-0.10050251256280562</v>
      </c>
      <c r="T48" s="30">
        <v>-1.0384215991692591</v>
      </c>
      <c r="U48" s="30">
        <v>0</v>
      </c>
      <c r="V48" s="30">
        <v>-0.10471204188481353</v>
      </c>
      <c r="W48" s="40">
        <v>1.0141987829614507</v>
      </c>
      <c r="X48" s="40">
        <v>1.412714429868811</v>
      </c>
      <c r="Y48" s="40">
        <v>-1.8744142455482615</v>
      </c>
      <c r="Z48" s="40">
        <v>-0.77745383867832141</v>
      </c>
    </row>
    <row r="49" spans="4:26" ht="25.5" customHeight="1">
      <c r="D49" s="29" t="s">
        <v>38</v>
      </c>
      <c r="E49" s="30">
        <v>0.68728522336769515</v>
      </c>
      <c r="F49" s="30">
        <v>1.7331022530329365</v>
      </c>
      <c r="G49" s="30">
        <v>-1.909722222222221</v>
      </c>
      <c r="H49" s="30">
        <v>0</v>
      </c>
      <c r="I49" s="30">
        <v>0</v>
      </c>
      <c r="J49" s="30">
        <v>-0.16447368421053099</v>
      </c>
      <c r="K49" s="30">
        <v>1.8518518518518601</v>
      </c>
      <c r="L49" s="30">
        <v>3.5190615835777317</v>
      </c>
      <c r="M49" s="30">
        <v>0.5494505494505475</v>
      </c>
      <c r="N49" s="30">
        <v>0.12562814070351536</v>
      </c>
      <c r="O49" s="30">
        <v>-0.45819014891178567</v>
      </c>
      <c r="P49" s="30">
        <v>-0.22197558268590711</v>
      </c>
      <c r="Q49" s="30">
        <v>1.3471502590673534</v>
      </c>
      <c r="R49" s="30">
        <v>0.59760956175298752</v>
      </c>
      <c r="S49" s="30">
        <v>-0.20120724346076591</v>
      </c>
      <c r="T49" s="30">
        <v>1.1542497376705319</v>
      </c>
      <c r="U49" s="30">
        <v>-0.9523809523809379</v>
      </c>
      <c r="V49" s="30">
        <v>1.991614255765195</v>
      </c>
      <c r="W49" s="40">
        <v>-1.1044176706827447</v>
      </c>
      <c r="X49" s="40">
        <v>0.59701492537314049</v>
      </c>
      <c r="Y49" s="40">
        <v>9.5510983763125168E-2</v>
      </c>
      <c r="Z49" s="40">
        <v>-1.175318315377083</v>
      </c>
    </row>
    <row r="50" spans="4:26" ht="25.5" customHeight="1">
      <c r="D50" s="29" t="s">
        <v>39</v>
      </c>
      <c r="E50" s="30">
        <v>-1.7064846416382284</v>
      </c>
      <c r="F50" s="30">
        <v>-0.85178875638841633</v>
      </c>
      <c r="G50" s="30">
        <v>1.5929203539823078</v>
      </c>
      <c r="H50" s="30">
        <v>0</v>
      </c>
      <c r="I50" s="30">
        <v>2.0512820512820662</v>
      </c>
      <c r="J50" s="30">
        <v>0.65897858319603486</v>
      </c>
      <c r="K50" s="30">
        <v>0.60606060606060996</v>
      </c>
      <c r="L50" s="30">
        <v>-1.4164305949008527</v>
      </c>
      <c r="M50" s="30">
        <v>0.5464480874316946</v>
      </c>
      <c r="N50" s="30">
        <v>2.1329987452948673</v>
      </c>
      <c r="O50" s="30">
        <v>0.23014959723821615</v>
      </c>
      <c r="P50" s="30">
        <v>-0.11123470522803602</v>
      </c>
      <c r="Q50" s="30">
        <v>-0.81799591002044147</v>
      </c>
      <c r="R50" s="30">
        <v>-1.5841584158415745</v>
      </c>
      <c r="S50" s="30">
        <v>1.2096774193548487</v>
      </c>
      <c r="T50" s="30">
        <v>2.1784232365145151</v>
      </c>
      <c r="U50" s="30">
        <v>0</v>
      </c>
      <c r="V50" s="30">
        <v>0.10277492291881352</v>
      </c>
      <c r="W50" s="40">
        <v>0.20304568527920175</v>
      </c>
      <c r="X50" s="40">
        <v>-0.19782393669633969</v>
      </c>
      <c r="Y50" s="40">
        <v>1.0496183206107013</v>
      </c>
      <c r="Z50" s="40">
        <v>0.29732408325073845</v>
      </c>
    </row>
    <row r="51" spans="4:26" ht="25.5" customHeight="1">
      <c r="D51" s="29" t="s">
        <v>40</v>
      </c>
      <c r="E51" s="30">
        <v>1.0416666666666741</v>
      </c>
      <c r="F51" s="30">
        <v>-0.51546391752578247</v>
      </c>
      <c r="G51" s="30">
        <v>-2.0905923344947674</v>
      </c>
      <c r="H51" s="30">
        <v>1.2844036697247763</v>
      </c>
      <c r="I51" s="30">
        <v>0.67001675041875597</v>
      </c>
      <c r="J51" s="30">
        <v>-0.16366612111292644</v>
      </c>
      <c r="K51" s="30">
        <v>-0.15060240963856719</v>
      </c>
      <c r="L51" s="30">
        <v>1.4367816091954033</v>
      </c>
      <c r="M51" s="30">
        <v>0.67934782608696231</v>
      </c>
      <c r="N51" s="30">
        <v>0.49140049140048436</v>
      </c>
      <c r="O51" s="30">
        <v>-0.91848450057406827</v>
      </c>
      <c r="P51" s="30">
        <v>0.89086859688196629</v>
      </c>
      <c r="Q51" s="30">
        <v>0.20618556701030855</v>
      </c>
      <c r="R51" s="30">
        <v>1.3078470824949617</v>
      </c>
      <c r="S51" s="30">
        <v>-0.59760956175299862</v>
      </c>
      <c r="T51" s="30">
        <v>-2.4365482233502433</v>
      </c>
      <c r="U51" s="30">
        <v>-0.32051282051283048</v>
      </c>
      <c r="V51" s="30">
        <v>0.20533880903490509</v>
      </c>
      <c r="W51" s="40">
        <v>1.7223910840932222</v>
      </c>
      <c r="X51" s="40">
        <v>0.39643211100097719</v>
      </c>
      <c r="Y51" s="40">
        <v>-3.3050047214353118</v>
      </c>
      <c r="Z51" s="40">
        <v>0.88932806324111269</v>
      </c>
    </row>
    <row r="52" spans="4:26" ht="25.5" customHeight="1">
      <c r="D52" s="31" t="s">
        <v>41</v>
      </c>
      <c r="E52" s="32">
        <v>1.5463917525773141</v>
      </c>
      <c r="F52" s="32">
        <v>0.51813471502590858</v>
      </c>
      <c r="G52" s="32">
        <v>-2.6690391459074703</v>
      </c>
      <c r="H52" s="32">
        <v>0.36231884057971175</v>
      </c>
      <c r="I52" s="32">
        <v>2.1630615640598982</v>
      </c>
      <c r="J52" s="32">
        <v>1.1475409836065653</v>
      </c>
      <c r="K52" s="32">
        <v>0.15082956259429015</v>
      </c>
      <c r="L52" s="32">
        <v>0.99150141643058465</v>
      </c>
      <c r="M52" s="32">
        <v>1.3495276653171295</v>
      </c>
      <c r="N52" s="32">
        <v>0.48899755501223829</v>
      </c>
      <c r="O52" s="32">
        <v>0.57937427578216294</v>
      </c>
      <c r="P52" s="32">
        <v>-1.103752759381893</v>
      </c>
      <c r="Q52" s="32">
        <v>-0.10288065843621075</v>
      </c>
      <c r="R52" s="32">
        <v>0.99304865938429909</v>
      </c>
      <c r="S52" s="32">
        <v>0.40080160320641323</v>
      </c>
      <c r="T52" s="32">
        <v>0</v>
      </c>
      <c r="U52" s="32">
        <v>-1.9292604501607635</v>
      </c>
      <c r="V52" s="32">
        <v>0.30737704918033515</v>
      </c>
      <c r="W52" s="41">
        <v>0.19920318725099584</v>
      </c>
      <c r="X52" s="41">
        <v>-1.1846001974333498</v>
      </c>
      <c r="Y52" s="41">
        <v>-9.7656250000011102E-2</v>
      </c>
      <c r="Z52" s="41" t="s">
        <v>84</v>
      </c>
    </row>
    <row r="53" spans="4:26" ht="25.5" customHeight="1"/>
    <row r="54" spans="4:26" ht="25.5" customHeight="1">
      <c r="D54" s="129" t="s">
        <v>44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</row>
    <row r="55" spans="4:26" ht="25.5" customHeight="1">
      <c r="D55" s="130" t="s">
        <v>77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</row>
    <row r="56" spans="4:26" ht="25.5" customHeight="1">
      <c r="D56" s="128" t="s">
        <v>78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</row>
    <row r="57" spans="4:26" ht="25.5" customHeight="1">
      <c r="D57" s="27"/>
      <c r="E57" s="28">
        <v>2000</v>
      </c>
      <c r="F57" s="28">
        <v>2001</v>
      </c>
      <c r="G57" s="28">
        <v>2002</v>
      </c>
      <c r="H57" s="28">
        <v>2003</v>
      </c>
      <c r="I57" s="28">
        <v>2004</v>
      </c>
      <c r="J57" s="28">
        <v>2005</v>
      </c>
      <c r="K57" s="28">
        <v>2006</v>
      </c>
      <c r="L57" s="28">
        <v>2007</v>
      </c>
      <c r="M57" s="28">
        <v>2008</v>
      </c>
      <c r="N57" s="28">
        <v>2009</v>
      </c>
      <c r="O57" s="28">
        <v>2010</v>
      </c>
      <c r="P57" s="28">
        <v>2011</v>
      </c>
      <c r="Q57" s="28">
        <v>2012</v>
      </c>
      <c r="R57" s="28">
        <v>2013</v>
      </c>
      <c r="S57" s="28">
        <v>2014</v>
      </c>
      <c r="T57" s="28">
        <v>2015</v>
      </c>
      <c r="U57" s="28">
        <v>2016</v>
      </c>
      <c r="V57" s="28">
        <v>2017</v>
      </c>
      <c r="W57" s="28">
        <v>2018</v>
      </c>
      <c r="X57" s="28">
        <v>2019</v>
      </c>
      <c r="Y57" s="28">
        <v>2020</v>
      </c>
      <c r="Z57" s="28">
        <v>2021</v>
      </c>
    </row>
    <row r="58" spans="4:26" ht="25.5" customHeight="1">
      <c r="D58" s="29" t="s">
        <v>30</v>
      </c>
      <c r="E58" s="30" t="s">
        <v>84</v>
      </c>
      <c r="F58" s="30">
        <v>0</v>
      </c>
      <c r="G58" s="30">
        <v>0</v>
      </c>
      <c r="H58" s="30">
        <v>0.54545454545456007</v>
      </c>
      <c r="I58" s="30">
        <v>0.53763440860215006</v>
      </c>
      <c r="J58" s="30">
        <v>-1.9386106623586308</v>
      </c>
      <c r="K58" s="30">
        <v>4.3831168831168776</v>
      </c>
      <c r="L58" s="30">
        <v>0.75187969924812581</v>
      </c>
      <c r="M58" s="30">
        <v>0.83916083916084627</v>
      </c>
      <c r="N58" s="30">
        <v>-0.26595744680851796</v>
      </c>
      <c r="O58" s="30">
        <v>1.2224938875305513</v>
      </c>
      <c r="P58" s="30">
        <v>0.34722222222220989</v>
      </c>
      <c r="Q58" s="30">
        <v>7.9685746352412989</v>
      </c>
      <c r="R58" s="30">
        <v>0.10277492291881352</v>
      </c>
      <c r="S58" s="30">
        <v>9.8425196850393526E-2</v>
      </c>
      <c r="T58" s="30">
        <v>0</v>
      </c>
      <c r="U58" s="30">
        <v>-0.52246603970741434</v>
      </c>
      <c r="V58" s="30">
        <v>9.2511013215859084</v>
      </c>
      <c r="W58" s="40">
        <v>3.7563451776649881</v>
      </c>
      <c r="X58" s="40">
        <v>2.9527559055118058</v>
      </c>
      <c r="Y58" s="40">
        <v>0.1982160555004997</v>
      </c>
      <c r="Z58" s="40">
        <v>-1.4367816091954033</v>
      </c>
    </row>
    <row r="59" spans="4:26" ht="25.5" customHeight="1">
      <c r="D59" s="29" t="s">
        <v>31</v>
      </c>
      <c r="E59" s="30">
        <v>0.35714285714285587</v>
      </c>
      <c r="F59" s="30">
        <v>0.34071550255536653</v>
      </c>
      <c r="G59" s="30">
        <v>-0.68728522336769515</v>
      </c>
      <c r="H59" s="30">
        <v>0.36166365280287938</v>
      </c>
      <c r="I59" s="30">
        <v>1.0695187165775444</v>
      </c>
      <c r="J59" s="30">
        <v>-4.4481054365733126</v>
      </c>
      <c r="K59" s="30">
        <v>-2.7993779160186527</v>
      </c>
      <c r="L59" s="30">
        <v>1.1940298507462588</v>
      </c>
      <c r="M59" s="30">
        <v>-2.0804438280166426</v>
      </c>
      <c r="N59" s="30">
        <v>2.9333333333333433</v>
      </c>
      <c r="O59" s="30">
        <v>3.3816425120773097</v>
      </c>
      <c r="P59" s="30">
        <v>0.8073817762399127</v>
      </c>
      <c r="Q59" s="30">
        <v>-0.20790020790021346</v>
      </c>
      <c r="R59" s="30">
        <v>-0.51334702258727383</v>
      </c>
      <c r="S59" s="30">
        <v>-0.49164208456243808</v>
      </c>
      <c r="T59" s="30">
        <v>-0.59820538384844912</v>
      </c>
      <c r="U59" s="30">
        <v>0.21008403361344463</v>
      </c>
      <c r="V59" s="30">
        <v>-1.4112903225806495</v>
      </c>
      <c r="W59" s="40">
        <v>-2.3483365949119483</v>
      </c>
      <c r="X59" s="40">
        <v>-2.6768642447418833</v>
      </c>
      <c r="Y59" s="40">
        <v>0.39564787339267937</v>
      </c>
      <c r="Z59" s="40">
        <v>0.58309037900874383</v>
      </c>
    </row>
    <row r="60" spans="4:26" ht="25.5" customHeight="1">
      <c r="D60" s="29" t="s">
        <v>32</v>
      </c>
      <c r="E60" s="30">
        <v>0.88967971530249379</v>
      </c>
      <c r="F60" s="30">
        <v>-0.50933786078097842</v>
      </c>
      <c r="G60" s="30">
        <v>0.69204152249133788</v>
      </c>
      <c r="H60" s="30">
        <v>-2.1621621621621512</v>
      </c>
      <c r="I60" s="30">
        <v>0.70546737213403876</v>
      </c>
      <c r="J60" s="30">
        <v>1.2068965517241459</v>
      </c>
      <c r="K60" s="30">
        <v>0.16000000000000458</v>
      </c>
      <c r="L60" s="30">
        <v>0.58997050147493457</v>
      </c>
      <c r="M60" s="30">
        <v>1.1331444759206777</v>
      </c>
      <c r="N60" s="30">
        <v>-1.0362694300518061</v>
      </c>
      <c r="O60" s="30">
        <v>-1.2850467289719725</v>
      </c>
      <c r="P60" s="30">
        <v>0.91533180778031742</v>
      </c>
      <c r="Q60" s="30">
        <v>0.62500000000000888</v>
      </c>
      <c r="R60" s="30">
        <v>0.41279669762641635</v>
      </c>
      <c r="S60" s="30">
        <v>0.19762845849802257</v>
      </c>
      <c r="T60" s="30">
        <v>-1.0030090270812475</v>
      </c>
      <c r="U60" s="30">
        <v>-1.1530398322851187</v>
      </c>
      <c r="V60" s="30">
        <v>-6.7484662576687064</v>
      </c>
      <c r="W60" s="40">
        <v>-0.50100200400801098</v>
      </c>
      <c r="X60" s="40">
        <v>-1.6699410609037235</v>
      </c>
      <c r="Y60" s="40">
        <v>13.399014778325125</v>
      </c>
      <c r="Z60" s="40">
        <v>3.0917874396135359</v>
      </c>
    </row>
    <row r="61" spans="4:26" ht="25.5" customHeight="1">
      <c r="D61" s="29" t="s">
        <v>33</v>
      </c>
      <c r="E61" s="30">
        <v>0</v>
      </c>
      <c r="F61" s="30">
        <v>-0.68259385665528916</v>
      </c>
      <c r="G61" s="30">
        <v>0</v>
      </c>
      <c r="H61" s="30">
        <v>0.18416206261508972</v>
      </c>
      <c r="I61" s="30">
        <v>0.87565674255691839</v>
      </c>
      <c r="J61" s="30">
        <v>-0.34071550255536653</v>
      </c>
      <c r="K61" s="30">
        <v>2.2364217252396124</v>
      </c>
      <c r="L61" s="30">
        <v>0.87976539589442737</v>
      </c>
      <c r="M61" s="30">
        <v>0.42016806722688926</v>
      </c>
      <c r="N61" s="30">
        <v>1.0471204188481575</v>
      </c>
      <c r="O61" s="30">
        <v>-0.35502958579881616</v>
      </c>
      <c r="P61" s="30">
        <v>0.79365079365079083</v>
      </c>
      <c r="Q61" s="30">
        <v>-0.62111801242237252</v>
      </c>
      <c r="R61" s="30">
        <v>-2.1582733812949617</v>
      </c>
      <c r="S61" s="30">
        <v>-2.3668639053254448</v>
      </c>
      <c r="T61" s="30">
        <v>0.30395136778114118</v>
      </c>
      <c r="U61" s="30">
        <v>1.4846235418876086</v>
      </c>
      <c r="V61" s="30">
        <v>3.7280701754386136</v>
      </c>
      <c r="W61" s="40">
        <v>2.9204431017120003</v>
      </c>
      <c r="X61" s="40">
        <v>-1.0989010989011061</v>
      </c>
      <c r="Y61" s="40">
        <v>-10.165073848827111</v>
      </c>
      <c r="Z61" s="40">
        <v>-1.4995313964386026</v>
      </c>
    </row>
    <row r="62" spans="4:26" ht="25.5" customHeight="1">
      <c r="D62" s="29" t="s">
        <v>34</v>
      </c>
      <c r="E62" s="30">
        <v>0.70546737213403876</v>
      </c>
      <c r="F62" s="30">
        <v>-2.0618556701030966</v>
      </c>
      <c r="G62" s="30">
        <v>0.85910652920961894</v>
      </c>
      <c r="H62" s="30">
        <v>0</v>
      </c>
      <c r="I62" s="30">
        <v>0.69444444444444198</v>
      </c>
      <c r="J62" s="30">
        <v>1.025641025641022</v>
      </c>
      <c r="K62" s="30">
        <v>-0.31249999999999334</v>
      </c>
      <c r="L62" s="30">
        <v>0</v>
      </c>
      <c r="M62" s="30">
        <v>0.55788005578800703</v>
      </c>
      <c r="N62" s="30">
        <v>1.0362694300518172</v>
      </c>
      <c r="O62" s="30">
        <v>1.1876484560570111</v>
      </c>
      <c r="P62" s="30">
        <v>0.11248593925758943</v>
      </c>
      <c r="Q62" s="30">
        <v>0</v>
      </c>
      <c r="R62" s="30">
        <v>3.0462184873949694</v>
      </c>
      <c r="S62" s="30">
        <v>0.70707070707070052</v>
      </c>
      <c r="T62" s="30">
        <v>-0.90909090909090384</v>
      </c>
      <c r="U62" s="30">
        <v>-0.94043887147335914</v>
      </c>
      <c r="V62" s="30">
        <v>0.42283298097249844</v>
      </c>
      <c r="W62" s="40">
        <v>-0.39138943248533398</v>
      </c>
      <c r="X62" s="40">
        <v>0.80808080808081328</v>
      </c>
      <c r="Y62" s="40">
        <v>5.9961315280464333</v>
      </c>
      <c r="Z62" s="40">
        <v>0.57088487155090295</v>
      </c>
    </row>
    <row r="63" spans="4:26" ht="25.5" customHeight="1">
      <c r="D63" s="29" t="s">
        <v>35</v>
      </c>
      <c r="E63" s="30">
        <v>1.5761821366024442</v>
      </c>
      <c r="F63" s="30">
        <v>1.5789473684210575</v>
      </c>
      <c r="G63" s="30">
        <v>-1.7035775127768327</v>
      </c>
      <c r="H63" s="30">
        <v>-0.91911764705882026</v>
      </c>
      <c r="I63" s="30">
        <v>0.86206896551723755</v>
      </c>
      <c r="J63" s="30">
        <v>1.3536379018612488</v>
      </c>
      <c r="K63" s="30">
        <v>1.25391849529779</v>
      </c>
      <c r="L63" s="30">
        <v>0.14534883720931369</v>
      </c>
      <c r="M63" s="30">
        <v>0.69348127600554754</v>
      </c>
      <c r="N63" s="30">
        <v>0</v>
      </c>
      <c r="O63" s="30">
        <v>1.4084507042253502</v>
      </c>
      <c r="P63" s="30">
        <v>-0.78651685393258397</v>
      </c>
      <c r="Q63" s="30">
        <v>1.2499999999999956</v>
      </c>
      <c r="R63" s="30">
        <v>-0.40774719673802862</v>
      </c>
      <c r="S63" s="30">
        <v>0.60180541624874628</v>
      </c>
      <c r="T63" s="30">
        <v>-0.40774719673802862</v>
      </c>
      <c r="U63" s="30">
        <v>-0.31645569620253333</v>
      </c>
      <c r="V63" s="30">
        <v>0.42105263157894424</v>
      </c>
      <c r="W63" s="40">
        <v>-3.9292730844793677</v>
      </c>
      <c r="X63" s="40">
        <v>-0.70140280561120649</v>
      </c>
      <c r="Y63" s="40">
        <v>0</v>
      </c>
      <c r="Z63" s="40">
        <v>-0.47303689687795414</v>
      </c>
    </row>
    <row r="64" spans="4:26" ht="25.5" customHeight="1">
      <c r="D64" s="29" t="s">
        <v>36</v>
      </c>
      <c r="E64" s="30">
        <v>0.17241379310344307</v>
      </c>
      <c r="F64" s="30">
        <v>-0.34542314335059832</v>
      </c>
      <c r="G64" s="30">
        <v>0</v>
      </c>
      <c r="H64" s="30">
        <v>0.55658627087198376</v>
      </c>
      <c r="I64" s="30">
        <v>0.512820512820511</v>
      </c>
      <c r="J64" s="30">
        <v>1.1686143572620988</v>
      </c>
      <c r="K64" s="30">
        <v>0</v>
      </c>
      <c r="L64" s="30">
        <v>0.87082728592162706</v>
      </c>
      <c r="M64" s="30">
        <v>-0.68870523415978102</v>
      </c>
      <c r="N64" s="30">
        <v>0.89743589743589425</v>
      </c>
      <c r="O64" s="30">
        <v>-1.0416666666666741</v>
      </c>
      <c r="P64" s="30">
        <v>1.8120045300113352</v>
      </c>
      <c r="Q64" s="30">
        <v>0.61728395061728669</v>
      </c>
      <c r="R64" s="30">
        <v>2.2517911975435068</v>
      </c>
      <c r="S64" s="30">
        <v>-0.99700897308075964</v>
      </c>
      <c r="T64" s="30">
        <v>-1.6376663254861756</v>
      </c>
      <c r="U64" s="30">
        <v>0.31746031746031633</v>
      </c>
      <c r="V64" s="30">
        <v>0.20964360587001352</v>
      </c>
      <c r="W64" s="40">
        <v>1.0224948875255713</v>
      </c>
      <c r="X64" s="40">
        <v>0.60544904137234123</v>
      </c>
      <c r="Y64" s="40">
        <v>-0.54744525547446576</v>
      </c>
      <c r="Z64" s="40">
        <v>0</v>
      </c>
    </row>
    <row r="65" spans="4:26" ht="25.5" customHeight="1">
      <c r="D65" s="29" t="s">
        <v>37</v>
      </c>
      <c r="E65" s="30">
        <v>-0.68846815834767705</v>
      </c>
      <c r="F65" s="30">
        <v>-0.5199306759098854</v>
      </c>
      <c r="G65" s="30">
        <v>0.17331022530329143</v>
      </c>
      <c r="H65" s="30">
        <v>1.2915129151291449</v>
      </c>
      <c r="I65" s="30">
        <v>0.17006802721086789</v>
      </c>
      <c r="J65" s="30">
        <v>0</v>
      </c>
      <c r="K65" s="30">
        <v>0.61919504643963563</v>
      </c>
      <c r="L65" s="30">
        <v>-1.5827338129496327</v>
      </c>
      <c r="M65" s="30">
        <v>0.97087378640774435</v>
      </c>
      <c r="N65" s="30">
        <v>1.0165184243964287</v>
      </c>
      <c r="O65" s="30">
        <v>1.637426900584793</v>
      </c>
      <c r="P65" s="30">
        <v>-0.11123470522803602</v>
      </c>
      <c r="Q65" s="30">
        <v>-1.5337423312883458</v>
      </c>
      <c r="R65" s="30">
        <v>0.50050050050050032</v>
      </c>
      <c r="S65" s="30">
        <v>-0.10070493454178431</v>
      </c>
      <c r="T65" s="30">
        <v>-1.1446409989594231</v>
      </c>
      <c r="U65" s="30">
        <v>-0.10548523206750371</v>
      </c>
      <c r="V65" s="30">
        <v>-0.52301255230124966</v>
      </c>
      <c r="W65" s="40">
        <v>1.1133603238866474</v>
      </c>
      <c r="X65" s="40">
        <v>1.3039117352056095</v>
      </c>
      <c r="Y65" s="40">
        <v>-1.9266055045871533</v>
      </c>
      <c r="Z65" s="40">
        <v>-1.1406844106463865</v>
      </c>
    </row>
    <row r="66" spans="4:26" ht="25.5" customHeight="1">
      <c r="D66" s="29" t="s">
        <v>38</v>
      </c>
      <c r="E66" s="30">
        <v>0.86655112651645716</v>
      </c>
      <c r="F66" s="30">
        <v>2.0905923344947785</v>
      </c>
      <c r="G66" s="30">
        <v>-2.2491349480968981</v>
      </c>
      <c r="H66" s="30">
        <v>-0.36429872495445936</v>
      </c>
      <c r="I66" s="30">
        <v>0.33955857385399302</v>
      </c>
      <c r="J66" s="30">
        <v>0</v>
      </c>
      <c r="K66" s="30">
        <v>2.0000000000000018</v>
      </c>
      <c r="L66" s="30">
        <v>3.9473684210526327</v>
      </c>
      <c r="M66" s="30">
        <v>0.82417582417584345</v>
      </c>
      <c r="N66" s="30">
        <v>0.2515723270440251</v>
      </c>
      <c r="O66" s="30">
        <v>-0.4602991944764212</v>
      </c>
      <c r="P66" s="30">
        <v>-0.44543429844097204</v>
      </c>
      <c r="Q66" s="30">
        <v>1.7653167185877505</v>
      </c>
      <c r="R66" s="30">
        <v>0.59760956175298752</v>
      </c>
      <c r="S66" s="30">
        <v>-0.20161290322581182</v>
      </c>
      <c r="T66" s="30">
        <v>1.3684210526315743</v>
      </c>
      <c r="U66" s="30">
        <v>-1.4783526927138357</v>
      </c>
      <c r="V66" s="30">
        <v>2.4185068349106276</v>
      </c>
      <c r="W66" s="40">
        <v>-1.0010010010010006</v>
      </c>
      <c r="X66" s="40">
        <v>0.69306930693069368</v>
      </c>
      <c r="Y66" s="40">
        <v>-0.18709073900842199</v>
      </c>
      <c r="Z66" s="40">
        <v>-1.0576923076923039</v>
      </c>
    </row>
    <row r="67" spans="4:26" ht="25.5" customHeight="1">
      <c r="D67" s="29" t="s">
        <v>39</v>
      </c>
      <c r="E67" s="30">
        <v>-1.5463917525773141</v>
      </c>
      <c r="F67" s="30">
        <v>-0.85324232081911422</v>
      </c>
      <c r="G67" s="30">
        <v>1.9469026548672552</v>
      </c>
      <c r="H67" s="30">
        <v>0.18281535648994041</v>
      </c>
      <c r="I67" s="30">
        <v>2.0304568527918843</v>
      </c>
      <c r="J67" s="30">
        <v>0.66006600660066805</v>
      </c>
      <c r="K67" s="30">
        <v>0.45248868778280382</v>
      </c>
      <c r="L67" s="30">
        <v>-1.8284106891702012</v>
      </c>
      <c r="M67" s="30">
        <v>0.13623978201633413</v>
      </c>
      <c r="N67" s="30">
        <v>1.7565872020075313</v>
      </c>
      <c r="O67" s="30">
        <v>0.34682080924854919</v>
      </c>
      <c r="P67" s="30">
        <v>0.11185682326622093</v>
      </c>
      <c r="Q67" s="30">
        <v>-0.91836734693876432</v>
      </c>
      <c r="R67" s="30">
        <v>-1.7821782178217838</v>
      </c>
      <c r="S67" s="30">
        <v>1.2121212121212199</v>
      </c>
      <c r="T67" s="30">
        <v>1.8691588785046953</v>
      </c>
      <c r="U67" s="30">
        <v>0</v>
      </c>
      <c r="V67" s="30">
        <v>0.30800821355236874</v>
      </c>
      <c r="W67" s="40">
        <v>0.30333670374114163</v>
      </c>
      <c r="X67" s="40">
        <v>-0.49164208456243808</v>
      </c>
      <c r="Y67" s="40">
        <v>1.1246485473289658</v>
      </c>
      <c r="Z67" s="40">
        <v>0.38872691933915515</v>
      </c>
    </row>
    <row r="68" spans="4:26" ht="25.5" customHeight="1">
      <c r="D68" s="29" t="s">
        <v>40</v>
      </c>
      <c r="E68" s="30">
        <v>0.69808027923210503</v>
      </c>
      <c r="F68" s="30">
        <v>-0.34423407917384408</v>
      </c>
      <c r="G68" s="30">
        <v>-1.909722222222221</v>
      </c>
      <c r="H68" s="30">
        <v>1.2773722627737127</v>
      </c>
      <c r="I68" s="30">
        <v>0.49751243781093191</v>
      </c>
      <c r="J68" s="30">
        <v>0.16393442622950616</v>
      </c>
      <c r="K68" s="30">
        <v>0</v>
      </c>
      <c r="L68" s="30">
        <v>1.2893982808023008</v>
      </c>
      <c r="M68" s="30">
        <v>0.81632653061225469</v>
      </c>
      <c r="N68" s="30">
        <v>0.61652281134401132</v>
      </c>
      <c r="O68" s="30">
        <v>-1.0368663594469973</v>
      </c>
      <c r="P68" s="30">
        <v>1.0055865921787754</v>
      </c>
      <c r="Q68" s="30">
        <v>0</v>
      </c>
      <c r="R68" s="30">
        <v>1.3104838709677491</v>
      </c>
      <c r="S68" s="30">
        <v>-0.39920159680639777</v>
      </c>
      <c r="T68" s="30">
        <v>-2.4464831804281384</v>
      </c>
      <c r="U68" s="30">
        <v>-0.42872454448016351</v>
      </c>
      <c r="V68" s="30">
        <v>0.30706243602864891</v>
      </c>
      <c r="W68" s="40">
        <v>1.8145161290322509</v>
      </c>
      <c r="X68" s="40">
        <v>0.69169960474309011</v>
      </c>
      <c r="Y68" s="40">
        <v>-3.151065801668218</v>
      </c>
      <c r="Z68" s="40">
        <v>0.77444336882865894</v>
      </c>
    </row>
    <row r="69" spans="4:26" ht="25.5" customHeight="1">
      <c r="D69" s="31" t="s">
        <v>41</v>
      </c>
      <c r="E69" s="32">
        <v>1.7331022530329365</v>
      </c>
      <c r="F69" s="32">
        <v>0.51813471502590858</v>
      </c>
      <c r="G69" s="32">
        <v>-2.6548672566371723</v>
      </c>
      <c r="H69" s="32">
        <v>0.54054054054055722</v>
      </c>
      <c r="I69" s="32">
        <v>2.1452145214521323</v>
      </c>
      <c r="J69" s="32">
        <v>0.81833060556464332</v>
      </c>
      <c r="K69" s="32">
        <v>-0.15015015015014122</v>
      </c>
      <c r="L69" s="32">
        <v>1.1315417256011262</v>
      </c>
      <c r="M69" s="32">
        <v>1.4844804318488558</v>
      </c>
      <c r="N69" s="32">
        <v>0.2450980392156632</v>
      </c>
      <c r="O69" s="32">
        <v>0.58207217694994373</v>
      </c>
      <c r="P69" s="32">
        <v>-1.4380530973451267</v>
      </c>
      <c r="Q69" s="32">
        <v>0.20597322348092639</v>
      </c>
      <c r="R69" s="32">
        <v>1.0945273631840946</v>
      </c>
      <c r="S69" s="32">
        <v>0.50100200400802208</v>
      </c>
      <c r="T69" s="32">
        <v>0</v>
      </c>
      <c r="U69" s="32">
        <v>-2.2604951560818209</v>
      </c>
      <c r="V69" s="32">
        <v>0.51020408163264808</v>
      </c>
      <c r="W69" s="41">
        <v>0.59405940594059459</v>
      </c>
      <c r="X69" s="41">
        <v>-0.98135426889106592</v>
      </c>
      <c r="Y69" s="41">
        <v>-9.5693779904304499E-2</v>
      </c>
      <c r="Z69" s="41" t="s">
        <v>84</v>
      </c>
    </row>
    <row r="70" spans="4:26" ht="25.5" customHeight="1"/>
    <row r="71" spans="4:26" ht="25.5" customHeight="1">
      <c r="D71" s="129" t="s">
        <v>45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</row>
    <row r="72" spans="4:26" ht="25.5" customHeight="1">
      <c r="D72" s="130" t="s">
        <v>77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</row>
    <row r="73" spans="4:26" ht="25.5" customHeight="1">
      <c r="D73" s="128" t="s">
        <v>78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</row>
    <row r="74" spans="4:26" ht="25.5" customHeight="1">
      <c r="D74" s="27"/>
      <c r="E74" s="28">
        <v>2000</v>
      </c>
      <c r="F74" s="28">
        <v>2001</v>
      </c>
      <c r="G74" s="28">
        <v>2002</v>
      </c>
      <c r="H74" s="28">
        <v>2003</v>
      </c>
      <c r="I74" s="28">
        <v>2004</v>
      </c>
      <c r="J74" s="28">
        <v>2005</v>
      </c>
      <c r="K74" s="28">
        <v>2006</v>
      </c>
      <c r="L74" s="28">
        <v>2007</v>
      </c>
      <c r="M74" s="28">
        <v>2008</v>
      </c>
      <c r="N74" s="28">
        <v>2009</v>
      </c>
      <c r="O74" s="28">
        <v>2010</v>
      </c>
      <c r="P74" s="28">
        <v>2011</v>
      </c>
      <c r="Q74" s="28">
        <v>2012</v>
      </c>
      <c r="R74" s="28">
        <v>2013</v>
      </c>
      <c r="S74" s="28">
        <v>2014</v>
      </c>
      <c r="T74" s="28">
        <v>2015</v>
      </c>
      <c r="U74" s="28">
        <v>2016</v>
      </c>
      <c r="V74" s="28">
        <v>2017</v>
      </c>
      <c r="W74" s="28">
        <v>2018</v>
      </c>
      <c r="X74" s="28">
        <v>2019</v>
      </c>
      <c r="Y74" s="28">
        <v>2020</v>
      </c>
      <c r="Z74" s="28">
        <v>2021</v>
      </c>
    </row>
    <row r="75" spans="4:26" ht="25.5" customHeight="1">
      <c r="D75" s="29" t="s">
        <v>30</v>
      </c>
      <c r="E75" s="30" t="s">
        <v>84</v>
      </c>
      <c r="F75" s="30">
        <v>2.1052631578947434</v>
      </c>
      <c r="G75" s="30">
        <v>0.59612518628913147</v>
      </c>
      <c r="H75" s="30">
        <v>-2.0864381520119046</v>
      </c>
      <c r="I75" s="30">
        <v>-1.2121212121212088</v>
      </c>
      <c r="J75" s="30">
        <v>-0.87463556851312685</v>
      </c>
      <c r="K75" s="30">
        <v>0.6830601092896238</v>
      </c>
      <c r="L75" s="30">
        <v>-0.2624671916010568</v>
      </c>
      <c r="M75" s="30">
        <v>2.962085308056861</v>
      </c>
      <c r="N75" s="30">
        <v>2.1383647798742134</v>
      </c>
      <c r="O75" s="30">
        <v>-0.58962264150943522</v>
      </c>
      <c r="P75" s="30">
        <v>-0.42964554242750363</v>
      </c>
      <c r="Q75" s="30">
        <v>3.0204962243797207</v>
      </c>
      <c r="R75" s="30">
        <v>0.30643513789581078</v>
      </c>
      <c r="S75" s="30">
        <v>-1.6650342801175388</v>
      </c>
      <c r="T75" s="30">
        <v>1.5560165975103679</v>
      </c>
      <c r="U75" s="30">
        <v>-0.23094688221709792</v>
      </c>
      <c r="V75" s="30">
        <v>11.984536082474229</v>
      </c>
      <c r="W75" s="40">
        <v>0.82547169811320042</v>
      </c>
      <c r="X75" s="40">
        <v>-1.4117647058823568</v>
      </c>
      <c r="Y75" s="40">
        <v>-1.9450800915331801</v>
      </c>
      <c r="Z75" s="40">
        <v>-14.104193138500642</v>
      </c>
    </row>
    <row r="76" spans="4:26" ht="25.5" customHeight="1">
      <c r="D76" s="29" t="s">
        <v>31</v>
      </c>
      <c r="E76" s="30">
        <v>2.0569620253164445</v>
      </c>
      <c r="F76" s="30">
        <v>2.2091310751104487</v>
      </c>
      <c r="G76" s="30">
        <v>-0.88888888888888351</v>
      </c>
      <c r="H76" s="30">
        <v>2.8919330289193246</v>
      </c>
      <c r="I76" s="30">
        <v>1.3803680981594901</v>
      </c>
      <c r="J76" s="30">
        <v>0</v>
      </c>
      <c r="K76" s="30">
        <v>-1.3568521031207648</v>
      </c>
      <c r="L76" s="30">
        <v>-0.65789473684210176</v>
      </c>
      <c r="M76" s="30">
        <v>-5.7537399309551152</v>
      </c>
      <c r="N76" s="30">
        <v>-2.4630541871921152</v>
      </c>
      <c r="O76" s="30">
        <v>4.5077105575326293</v>
      </c>
      <c r="P76" s="30">
        <v>3.2362459546925626</v>
      </c>
      <c r="Q76" s="30">
        <v>-1.4659685863874228</v>
      </c>
      <c r="R76" s="30">
        <v>0.10183299389001643</v>
      </c>
      <c r="S76" s="30">
        <v>0</v>
      </c>
      <c r="T76" s="30">
        <v>-0.30643513789581078</v>
      </c>
      <c r="U76" s="30">
        <v>-4.05092592592593</v>
      </c>
      <c r="V76" s="30">
        <v>1.2658227848101111</v>
      </c>
      <c r="W76" s="40">
        <v>-2.9239766081871399</v>
      </c>
      <c r="X76" s="40">
        <v>2.6252983293556076</v>
      </c>
      <c r="Y76" s="40">
        <v>-0.3500583430571691</v>
      </c>
      <c r="Z76" s="40">
        <v>6.9526627218934989</v>
      </c>
    </row>
    <row r="77" spans="4:26" ht="25.5" customHeight="1">
      <c r="D77" s="29" t="s">
        <v>32</v>
      </c>
      <c r="E77" s="30">
        <v>3.1007751937984551</v>
      </c>
      <c r="F77" s="30">
        <v>-3.3141210374639907</v>
      </c>
      <c r="G77" s="30">
        <v>-1.644245142002998</v>
      </c>
      <c r="H77" s="30">
        <v>-1.7751479289940697</v>
      </c>
      <c r="I77" s="30">
        <v>3.1770045385779211</v>
      </c>
      <c r="J77" s="30">
        <v>1.6176470588235459</v>
      </c>
      <c r="K77" s="30">
        <v>-3.5763411279229662</v>
      </c>
      <c r="L77" s="30">
        <v>0.92715231788080832</v>
      </c>
      <c r="M77" s="30">
        <v>5.3724053724053533</v>
      </c>
      <c r="N77" s="30">
        <v>0.5050505050505194</v>
      </c>
      <c r="O77" s="30">
        <v>1.4755959137343844</v>
      </c>
      <c r="P77" s="30">
        <v>2.8213166144200663</v>
      </c>
      <c r="Q77" s="30">
        <v>2.2316684378320906</v>
      </c>
      <c r="R77" s="30">
        <v>6.6124109867751857</v>
      </c>
      <c r="S77" s="30">
        <v>4.3824701195219085</v>
      </c>
      <c r="T77" s="30">
        <v>6.25</v>
      </c>
      <c r="U77" s="30">
        <v>8.4439083232810574</v>
      </c>
      <c r="V77" s="30">
        <v>19.886363636363647</v>
      </c>
      <c r="W77" s="40">
        <v>31.92771084337349</v>
      </c>
      <c r="X77" s="40">
        <v>36.627906976744185</v>
      </c>
      <c r="Y77" s="40">
        <v>-16.159250585480088</v>
      </c>
      <c r="Z77" s="40">
        <v>-14.661134163208844</v>
      </c>
    </row>
    <row r="78" spans="4:26" ht="25.5" customHeight="1">
      <c r="D78" s="29" t="s">
        <v>33</v>
      </c>
      <c r="E78" s="30">
        <v>1.8045112781954975</v>
      </c>
      <c r="F78" s="30">
        <v>-0.44709388971683195</v>
      </c>
      <c r="G78" s="30">
        <v>-1.0638297872340496</v>
      </c>
      <c r="H78" s="30">
        <v>-2.108433734939763</v>
      </c>
      <c r="I78" s="30">
        <v>-5.1319648093841597</v>
      </c>
      <c r="J78" s="30">
        <v>5.4992764109985437</v>
      </c>
      <c r="K78" s="30">
        <v>2.1398002853067144</v>
      </c>
      <c r="L78" s="30">
        <v>-0.78740157480313711</v>
      </c>
      <c r="M78" s="30">
        <v>3.1286210892236488</v>
      </c>
      <c r="N78" s="30">
        <v>0.87939698492460749</v>
      </c>
      <c r="O78" s="30">
        <v>5.1454138702460739</v>
      </c>
      <c r="P78" s="30">
        <v>-4.1666666666666741</v>
      </c>
      <c r="Q78" s="30">
        <v>0.62370062370060708</v>
      </c>
      <c r="R78" s="30">
        <v>0.85877862595420407</v>
      </c>
      <c r="S78" s="30">
        <v>-4.0076335877862519</v>
      </c>
      <c r="T78" s="30">
        <v>-10.028929604628745</v>
      </c>
      <c r="U78" s="30">
        <v>-7.3414905450500667</v>
      </c>
      <c r="V78" s="30">
        <v>-10.142180094786735</v>
      </c>
      <c r="W78" s="40">
        <v>-17.077625570776256</v>
      </c>
      <c r="X78" s="40">
        <v>-24.936170212765951</v>
      </c>
      <c r="Y78" s="40">
        <v>-75.977653631284923</v>
      </c>
      <c r="Z78" s="40">
        <v>13.290113452188002</v>
      </c>
    </row>
    <row r="79" spans="4:26" ht="25.5" customHeight="1">
      <c r="D79" s="29" t="s">
        <v>34</v>
      </c>
      <c r="E79" s="30">
        <v>-1.624815361890708</v>
      </c>
      <c r="F79" s="30">
        <v>2.5449101796407136</v>
      </c>
      <c r="G79" s="30">
        <v>-1.5360983102918557</v>
      </c>
      <c r="H79" s="30">
        <v>-14.769230769230768</v>
      </c>
      <c r="I79" s="30">
        <v>7.2642967542503989</v>
      </c>
      <c r="J79" s="30">
        <v>-6.8587105624142612</v>
      </c>
      <c r="K79" s="30">
        <v>0</v>
      </c>
      <c r="L79" s="30">
        <v>10.582010582010582</v>
      </c>
      <c r="M79" s="30">
        <v>-0.89887640449437534</v>
      </c>
      <c r="N79" s="30">
        <v>-1.9925280199252771</v>
      </c>
      <c r="O79" s="30">
        <v>-5.5319148936170297</v>
      </c>
      <c r="P79" s="30">
        <v>1.4846235418876086</v>
      </c>
      <c r="Q79" s="30">
        <v>1.0330578512396604</v>
      </c>
      <c r="R79" s="30">
        <v>-6.0548722800378485</v>
      </c>
      <c r="S79" s="30">
        <v>-0.99403578528827197</v>
      </c>
      <c r="T79" s="30">
        <v>0.42872454448017461</v>
      </c>
      <c r="U79" s="30">
        <v>2.1608643457383003</v>
      </c>
      <c r="V79" s="30">
        <v>-9.3881856540084296</v>
      </c>
      <c r="W79" s="40">
        <v>-8.7004405286343562</v>
      </c>
      <c r="X79" s="40">
        <v>-8.1632653061224474</v>
      </c>
      <c r="Y79" s="40">
        <v>74.418604651162795</v>
      </c>
      <c r="Z79" s="40">
        <v>13.018597997138759</v>
      </c>
    </row>
    <row r="80" spans="4:26" ht="25.5" customHeight="1">
      <c r="D80" s="29" t="s">
        <v>35</v>
      </c>
      <c r="E80" s="30">
        <v>2.5525525525525561</v>
      </c>
      <c r="F80" s="30">
        <v>-0.14598540145984717</v>
      </c>
      <c r="G80" s="30">
        <v>0.93603744149768353</v>
      </c>
      <c r="H80" s="30">
        <v>15.34296028880866</v>
      </c>
      <c r="I80" s="30">
        <v>3.7463976945244948</v>
      </c>
      <c r="J80" s="30">
        <v>4.5655375552282607</v>
      </c>
      <c r="K80" s="30">
        <v>-1.6759776536312887</v>
      </c>
      <c r="L80" s="30">
        <v>-4.1866028708133936</v>
      </c>
      <c r="M80" s="30">
        <v>0.34013605442175798</v>
      </c>
      <c r="N80" s="30">
        <v>11.30876747141043</v>
      </c>
      <c r="O80" s="30">
        <v>1.9144144144144226</v>
      </c>
      <c r="P80" s="30">
        <v>4.9111807732497459</v>
      </c>
      <c r="Q80" s="30">
        <v>1.7382413087934534</v>
      </c>
      <c r="R80" s="30">
        <v>-2.2155085599194213</v>
      </c>
      <c r="S80" s="30">
        <v>-2.9116465863453844</v>
      </c>
      <c r="T80" s="30">
        <v>-3.6286019210245546</v>
      </c>
      <c r="U80" s="30">
        <v>-1.5276145710928501</v>
      </c>
      <c r="V80" s="30">
        <v>3.4924330616996402</v>
      </c>
      <c r="W80" s="40">
        <v>2.5331724969843039</v>
      </c>
      <c r="X80" s="40">
        <v>5.555555555555558</v>
      </c>
      <c r="Y80" s="40">
        <v>61.666666666666671</v>
      </c>
      <c r="Z80" s="40">
        <v>-0.88607594936709333</v>
      </c>
    </row>
    <row r="81" spans="4:26" ht="25.5" customHeight="1">
      <c r="D81" s="29" t="s">
        <v>36</v>
      </c>
      <c r="E81" s="30">
        <v>-0.87847730600292273</v>
      </c>
      <c r="F81" s="30">
        <v>-5.1169590643274869</v>
      </c>
      <c r="G81" s="30">
        <v>4.7913446676970617</v>
      </c>
      <c r="H81" s="30">
        <v>-0.312989045383405</v>
      </c>
      <c r="I81" s="30">
        <v>-5.2777777777777697</v>
      </c>
      <c r="J81" s="30">
        <v>5.2112676056337959</v>
      </c>
      <c r="K81" s="30">
        <v>1.4204545454545414</v>
      </c>
      <c r="L81" s="30">
        <v>0.12484394506866447</v>
      </c>
      <c r="M81" s="30">
        <v>-3.9548022598870025</v>
      </c>
      <c r="N81" s="30">
        <v>-5.8219178082191902</v>
      </c>
      <c r="O81" s="30">
        <v>0.55248618784531356</v>
      </c>
      <c r="P81" s="30">
        <v>-7.1713147410358609</v>
      </c>
      <c r="Q81" s="30">
        <v>0.30150753768845018</v>
      </c>
      <c r="R81" s="30">
        <v>6.9001029866117225</v>
      </c>
      <c r="S81" s="30">
        <v>2.585315408479838</v>
      </c>
      <c r="T81" s="30">
        <v>0.66445182724252927</v>
      </c>
      <c r="U81" s="30">
        <v>-6.9212410501193311</v>
      </c>
      <c r="V81" s="30">
        <v>0.67491563554555878</v>
      </c>
      <c r="W81" s="40">
        <v>-2.7058823529411691</v>
      </c>
      <c r="X81" s="40">
        <v>-0.11695906432748204</v>
      </c>
      <c r="Y81" s="40">
        <v>19.381443298969071</v>
      </c>
      <c r="Z81" s="40">
        <v>2.8097062579821142</v>
      </c>
    </row>
    <row r="82" spans="4:26" ht="25.5" customHeight="1">
      <c r="D82" s="29" t="s">
        <v>37</v>
      </c>
      <c r="E82" s="30">
        <v>-2.215657311669128</v>
      </c>
      <c r="F82" s="30">
        <v>5.0847457627118509</v>
      </c>
      <c r="G82" s="30">
        <v>1.7699115044247815</v>
      </c>
      <c r="H82" s="30">
        <v>2.8257456828885363</v>
      </c>
      <c r="I82" s="30">
        <v>-2.7859237536656978</v>
      </c>
      <c r="J82" s="30">
        <v>-3.2128514056224966</v>
      </c>
      <c r="K82" s="30">
        <v>2.6610644257702987</v>
      </c>
      <c r="L82" s="30">
        <v>2.9925187032419087</v>
      </c>
      <c r="M82" s="30">
        <v>1.529411764705868</v>
      </c>
      <c r="N82" s="30">
        <v>-1.2121212121212088</v>
      </c>
      <c r="O82" s="30">
        <v>2.7472527472527375</v>
      </c>
      <c r="P82" s="30">
        <v>-1.0729613733905574</v>
      </c>
      <c r="Q82" s="30">
        <v>-0.60120240480960874</v>
      </c>
      <c r="R82" s="30">
        <v>-2.3121387283236872</v>
      </c>
      <c r="S82" s="30">
        <v>3.125</v>
      </c>
      <c r="T82" s="30">
        <v>-2.8602860286028653</v>
      </c>
      <c r="U82" s="30">
        <v>1.025641025641022</v>
      </c>
      <c r="V82" s="30">
        <v>-4.2458100558659169</v>
      </c>
      <c r="W82" s="40">
        <v>6.1668681983071183</v>
      </c>
      <c r="X82" s="40">
        <v>-2.6932084309133408</v>
      </c>
      <c r="Y82" s="40">
        <v>36.44214162348878</v>
      </c>
      <c r="Z82" s="40">
        <v>0.49689440993789802</v>
      </c>
    </row>
    <row r="83" spans="4:26" ht="25.5" customHeight="1">
      <c r="D83" s="29" t="s">
        <v>38</v>
      </c>
      <c r="E83" s="30">
        <v>0.30211480362538623</v>
      </c>
      <c r="F83" s="30">
        <v>-1.3196480938416522</v>
      </c>
      <c r="G83" s="30">
        <v>-0.72463768115942351</v>
      </c>
      <c r="H83" s="30">
        <v>-1.0687022900763399</v>
      </c>
      <c r="I83" s="30">
        <v>0.60331825037707176</v>
      </c>
      <c r="J83" s="30">
        <v>2.3513139695712448</v>
      </c>
      <c r="K83" s="30">
        <v>1.9099590723056004</v>
      </c>
      <c r="L83" s="30">
        <v>-1.8159806295399483</v>
      </c>
      <c r="M83" s="30">
        <v>2.7809965237543421</v>
      </c>
      <c r="N83" s="30">
        <v>1.2269938650306678</v>
      </c>
      <c r="O83" s="30">
        <v>-0.64171122994651775</v>
      </c>
      <c r="P83" s="30">
        <v>1.5184381778741818</v>
      </c>
      <c r="Q83" s="30">
        <v>-0.10080645161290036</v>
      </c>
      <c r="R83" s="30">
        <v>9.8619329388549559E-2</v>
      </c>
      <c r="S83" s="30">
        <v>-1.85728250244378</v>
      </c>
      <c r="T83" s="30">
        <v>-1.4722536806341946</v>
      </c>
      <c r="U83" s="30">
        <v>-1.6497461928933976</v>
      </c>
      <c r="V83" s="30">
        <v>-0.5834305717619559</v>
      </c>
      <c r="W83" s="40">
        <v>-0.56947608200456079</v>
      </c>
      <c r="X83" s="40">
        <v>4.5728038507821811</v>
      </c>
      <c r="Y83" s="40">
        <v>0.37974683544304</v>
      </c>
      <c r="Z83" s="40">
        <v>-1.7305315203955618</v>
      </c>
    </row>
    <row r="84" spans="4:26" ht="25.5" customHeight="1">
      <c r="D84" s="29" t="s">
        <v>39</v>
      </c>
      <c r="E84" s="30">
        <v>-1.6566265060241059</v>
      </c>
      <c r="F84" s="30">
        <v>1.6344725111441472</v>
      </c>
      <c r="G84" s="30">
        <v>-0.14598540145984717</v>
      </c>
      <c r="H84" s="30">
        <v>3.3950617283950768</v>
      </c>
      <c r="I84" s="30">
        <v>-0.44977511244377322</v>
      </c>
      <c r="J84" s="30">
        <v>-1.2162162162162038</v>
      </c>
      <c r="K84" s="30">
        <v>-2.008032128514059</v>
      </c>
      <c r="L84" s="30">
        <v>2.0961775585696563</v>
      </c>
      <c r="M84" s="30">
        <v>-7.2153325817362006</v>
      </c>
      <c r="N84" s="30">
        <v>2.1818181818181737</v>
      </c>
      <c r="O84" s="30">
        <v>1.5069967707211918</v>
      </c>
      <c r="P84" s="30">
        <v>-1.0683760683760646</v>
      </c>
      <c r="Q84" s="30">
        <v>-2.1190716448032387</v>
      </c>
      <c r="R84" s="30">
        <v>-1.1822660098522175</v>
      </c>
      <c r="S84" s="30">
        <v>-9.9601593625509022E-2</v>
      </c>
      <c r="T84" s="30">
        <v>1.379310344827589</v>
      </c>
      <c r="U84" s="30">
        <v>1.2903225806451646</v>
      </c>
      <c r="V84" s="30">
        <v>-2.4647887323943629</v>
      </c>
      <c r="W84" s="40">
        <v>-3.2073310423825885</v>
      </c>
      <c r="X84" s="40">
        <v>-1.7261219792865323</v>
      </c>
      <c r="Y84" s="40">
        <v>2.6481715006305251</v>
      </c>
      <c r="Z84" s="40">
        <v>1.2578616352201255</v>
      </c>
    </row>
    <row r="85" spans="4:26" ht="25.5" customHeight="1">
      <c r="D85" s="29" t="s">
        <v>40</v>
      </c>
      <c r="E85" s="30">
        <v>2.297090352220521</v>
      </c>
      <c r="F85" s="30">
        <v>-1.023391812865504</v>
      </c>
      <c r="G85" s="30">
        <v>-1.7543859649122862</v>
      </c>
      <c r="H85" s="30">
        <v>-0.89552238805968853</v>
      </c>
      <c r="I85" s="30">
        <v>0.15060240963855609</v>
      </c>
      <c r="J85" s="30">
        <v>-1.9151846785225746</v>
      </c>
      <c r="K85" s="30">
        <v>4.3715846994535568</v>
      </c>
      <c r="L85" s="30">
        <v>3.6231884057970953</v>
      </c>
      <c r="M85" s="30">
        <v>-4.1312272174969467</v>
      </c>
      <c r="N85" s="30">
        <v>0.3558718861210064</v>
      </c>
      <c r="O85" s="30">
        <v>-2.7571580063626699</v>
      </c>
      <c r="P85" s="30">
        <v>-0.86393088552917385</v>
      </c>
      <c r="Q85" s="30">
        <v>-0.10309278350515427</v>
      </c>
      <c r="R85" s="30">
        <v>0</v>
      </c>
      <c r="S85" s="30">
        <v>2.4925224327019047</v>
      </c>
      <c r="T85" s="30">
        <v>-1.1337868480725599</v>
      </c>
      <c r="U85" s="30">
        <v>-2.4203821656050839</v>
      </c>
      <c r="V85" s="30">
        <v>-0.96269554753311004</v>
      </c>
      <c r="W85" s="40">
        <v>1.7751479289940919</v>
      </c>
      <c r="X85" s="40">
        <v>-0.35128805620608938</v>
      </c>
      <c r="Y85" s="40">
        <v>3.4398034398034349</v>
      </c>
      <c r="Z85" s="40">
        <v>-1.8633540372670843</v>
      </c>
    </row>
    <row r="86" spans="4:26" ht="25.5" customHeight="1">
      <c r="D86" s="31" t="s">
        <v>41</v>
      </c>
      <c r="E86" s="32">
        <v>-0.44910179640718084</v>
      </c>
      <c r="F86" s="32">
        <v>-0.88626292466766898</v>
      </c>
      <c r="G86" s="32">
        <v>-0.14880952380953438</v>
      </c>
      <c r="H86" s="32">
        <v>-0.60240963855422436</v>
      </c>
      <c r="I86" s="32">
        <v>3.1578947368421151</v>
      </c>
      <c r="J86" s="32">
        <v>2.0920502092050208</v>
      </c>
      <c r="K86" s="32">
        <v>-0.26178010471205049</v>
      </c>
      <c r="L86" s="32">
        <v>-1.6317016317016209</v>
      </c>
      <c r="M86" s="32">
        <v>0.76045627376424285</v>
      </c>
      <c r="N86" s="32">
        <v>0.23640661938533203</v>
      </c>
      <c r="O86" s="32">
        <v>1.5267175572519109</v>
      </c>
      <c r="P86" s="32">
        <v>0.98039215686274161</v>
      </c>
      <c r="Q86" s="32">
        <v>1.031991744066052</v>
      </c>
      <c r="R86" s="32">
        <v>1.7946161515453696</v>
      </c>
      <c r="S86" s="32">
        <v>-6.2256809338521286</v>
      </c>
      <c r="T86" s="32">
        <v>-0.68807339449540317</v>
      </c>
      <c r="U86" s="32">
        <v>1.3054830287206221</v>
      </c>
      <c r="V86" s="32">
        <v>3.037667071688932</v>
      </c>
      <c r="W86" s="41">
        <v>-1.1627906976744207</v>
      </c>
      <c r="X86" s="41">
        <v>2.7027027027026973</v>
      </c>
      <c r="Y86" s="41">
        <v>-6.5320665083135392</v>
      </c>
      <c r="Z86" s="41" t="s">
        <v>84</v>
      </c>
    </row>
    <row r="87" spans="4:26" ht="25.5" customHeight="1"/>
    <row r="88" spans="4:26" ht="25.5" customHeight="1">
      <c r="D88" s="129" t="s">
        <v>46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</row>
    <row r="89" spans="4:26" ht="25.5" customHeight="1">
      <c r="D89" s="130" t="s">
        <v>77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</row>
    <row r="90" spans="4:26" ht="25.5" customHeight="1">
      <c r="D90" s="128" t="s">
        <v>78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</row>
    <row r="91" spans="4:26" ht="25.5" customHeight="1">
      <c r="D91" s="27"/>
      <c r="E91" s="28">
        <v>2000</v>
      </c>
      <c r="F91" s="28">
        <v>2001</v>
      </c>
      <c r="G91" s="28">
        <v>2002</v>
      </c>
      <c r="H91" s="28">
        <v>2003</v>
      </c>
      <c r="I91" s="28">
        <v>2004</v>
      </c>
      <c r="J91" s="28">
        <v>2005</v>
      </c>
      <c r="K91" s="28">
        <v>2006</v>
      </c>
      <c r="L91" s="28">
        <v>2007</v>
      </c>
      <c r="M91" s="28">
        <v>2008</v>
      </c>
      <c r="N91" s="28">
        <v>2009</v>
      </c>
      <c r="O91" s="28">
        <v>2010</v>
      </c>
      <c r="P91" s="28">
        <v>2011</v>
      </c>
      <c r="Q91" s="28">
        <v>2012</v>
      </c>
      <c r="R91" s="28">
        <v>2013</v>
      </c>
      <c r="S91" s="28">
        <v>2014</v>
      </c>
      <c r="T91" s="28">
        <v>2015</v>
      </c>
      <c r="U91" s="28">
        <v>2016</v>
      </c>
      <c r="V91" s="28">
        <v>2017</v>
      </c>
      <c r="W91" s="28">
        <v>2018</v>
      </c>
      <c r="X91" s="28">
        <v>2019</v>
      </c>
      <c r="Y91" s="28">
        <v>2020</v>
      </c>
      <c r="Z91" s="28">
        <v>2021</v>
      </c>
    </row>
    <row r="92" spans="4:26" ht="25.5" customHeight="1">
      <c r="D92" s="29" t="s">
        <v>30</v>
      </c>
      <c r="E92" s="30" t="s">
        <v>84</v>
      </c>
      <c r="F92" s="30">
        <v>-1.3468013468013407</v>
      </c>
      <c r="G92" s="30">
        <v>4.195804195804187</v>
      </c>
      <c r="H92" s="30">
        <v>0</v>
      </c>
      <c r="I92" s="30">
        <v>-0.31746031746030523</v>
      </c>
      <c r="J92" s="30">
        <v>-5.0251256281407031</v>
      </c>
      <c r="K92" s="30">
        <v>-6.0674157303370668</v>
      </c>
      <c r="L92" s="30">
        <v>1.2295081967212962</v>
      </c>
      <c r="M92" s="30">
        <v>1.618705035971213</v>
      </c>
      <c r="N92" s="30">
        <v>1.0416666666666741</v>
      </c>
      <c r="O92" s="30">
        <v>2.7067669172932352</v>
      </c>
      <c r="P92" s="30">
        <v>2.9336734693877542</v>
      </c>
      <c r="Q92" s="30">
        <v>0.44004400440043057</v>
      </c>
      <c r="R92" s="30">
        <v>-5.4563492063492092</v>
      </c>
      <c r="S92" s="30">
        <v>-1.3806706114398493</v>
      </c>
      <c r="T92" s="30">
        <v>-0.82135523613963146</v>
      </c>
      <c r="U92" s="30">
        <v>-8.7546239210850914</v>
      </c>
      <c r="V92" s="30">
        <v>4.0053404539385884</v>
      </c>
      <c r="W92" s="40">
        <v>-2.5149700598802283</v>
      </c>
      <c r="X92" s="40">
        <v>0.61881188118810826</v>
      </c>
      <c r="Y92" s="40">
        <v>-6.9458631256384074</v>
      </c>
      <c r="Z92" s="40">
        <v>-11.928429423459242</v>
      </c>
    </row>
    <row r="93" spans="4:26" ht="25.5" customHeight="1">
      <c r="D93" s="29" t="s">
        <v>31</v>
      </c>
      <c r="E93" s="30">
        <v>0.74074074074073071</v>
      </c>
      <c r="F93" s="30">
        <v>0</v>
      </c>
      <c r="G93" s="30">
        <v>-2.3489932885906062</v>
      </c>
      <c r="H93" s="30">
        <v>2.2727272727272707</v>
      </c>
      <c r="I93" s="30">
        <v>3.5031847133757843</v>
      </c>
      <c r="J93" s="30">
        <v>2.1164021164021163</v>
      </c>
      <c r="K93" s="30">
        <v>0.71770334928229484</v>
      </c>
      <c r="L93" s="30">
        <v>0.60728744939271273</v>
      </c>
      <c r="M93" s="30">
        <v>1.5929203539823078</v>
      </c>
      <c r="N93" s="30">
        <v>-0.17182130584192379</v>
      </c>
      <c r="O93" s="30">
        <v>3.2210834553440648</v>
      </c>
      <c r="P93" s="30">
        <v>-0.24783147459728205</v>
      </c>
      <c r="Q93" s="30">
        <v>1.3143483023001057</v>
      </c>
      <c r="R93" s="30">
        <v>0.31479538300105414</v>
      </c>
      <c r="S93" s="30">
        <v>0.10000000000001119</v>
      </c>
      <c r="T93" s="30">
        <v>-3.2091097308488692</v>
      </c>
      <c r="U93" s="30">
        <v>8.3783783783783825</v>
      </c>
      <c r="V93" s="30">
        <v>1.0269576379974277</v>
      </c>
      <c r="W93" s="40">
        <v>0.98280098280096873</v>
      </c>
      <c r="X93" s="40">
        <v>-0.12300123001229846</v>
      </c>
      <c r="Y93" s="40">
        <v>1.7563117453347932</v>
      </c>
      <c r="Z93" s="40">
        <v>10.045146726862297</v>
      </c>
    </row>
    <row r="94" spans="4:26" ht="25.5" customHeight="1">
      <c r="D94" s="29" t="s">
        <v>32</v>
      </c>
      <c r="E94" s="30">
        <v>1.1029411764705843</v>
      </c>
      <c r="F94" s="30">
        <v>-0.68259385665528916</v>
      </c>
      <c r="G94" s="30">
        <v>1.3745704467353903</v>
      </c>
      <c r="H94" s="30">
        <v>-5.555555555555558</v>
      </c>
      <c r="I94" s="30">
        <v>0.30769230769231992</v>
      </c>
      <c r="J94" s="30">
        <v>3.6269430051813378</v>
      </c>
      <c r="K94" s="30">
        <v>0.95011876484560887</v>
      </c>
      <c r="L94" s="30">
        <v>0.40241448692150961</v>
      </c>
      <c r="M94" s="30">
        <v>3.6585365853658569</v>
      </c>
      <c r="N94" s="30">
        <v>-2.0654044750430312</v>
      </c>
      <c r="O94" s="30">
        <v>-1.5602836879432536</v>
      </c>
      <c r="P94" s="30">
        <v>1.3664596273291973</v>
      </c>
      <c r="Q94" s="30">
        <v>0.64864864864866423</v>
      </c>
      <c r="R94" s="30">
        <v>0.83682008368199945</v>
      </c>
      <c r="S94" s="30">
        <v>1.6983016983016963</v>
      </c>
      <c r="T94" s="30">
        <v>-3.9572192513368964</v>
      </c>
      <c r="U94" s="30">
        <v>-2.7431421446384108</v>
      </c>
      <c r="V94" s="30">
        <v>4.4472681067344366</v>
      </c>
      <c r="W94" s="40">
        <v>0.12165450121652821</v>
      </c>
      <c r="X94" s="40">
        <v>0.24630541871921707</v>
      </c>
      <c r="Y94" s="40">
        <v>-25.889967637540458</v>
      </c>
      <c r="Z94" s="40">
        <v>-22.666666666666657</v>
      </c>
    </row>
    <row r="95" spans="4:26" ht="25.5" customHeight="1">
      <c r="D95" s="29" t="s">
        <v>33</v>
      </c>
      <c r="E95" s="30">
        <v>1.0909090909090979</v>
      </c>
      <c r="F95" s="30">
        <v>-1.718213058419249</v>
      </c>
      <c r="G95" s="30">
        <v>-0.33898305084745228</v>
      </c>
      <c r="H95" s="30">
        <v>0</v>
      </c>
      <c r="I95" s="30">
        <v>3.6809815950920033</v>
      </c>
      <c r="J95" s="30">
        <v>1.0000000000000009</v>
      </c>
      <c r="K95" s="30">
        <v>3.2941176470588251</v>
      </c>
      <c r="L95" s="30">
        <v>-0.40080160320640212</v>
      </c>
      <c r="M95" s="30">
        <v>2.0168067226890907</v>
      </c>
      <c r="N95" s="30">
        <v>0.17574692442883233</v>
      </c>
      <c r="O95" s="30">
        <v>0.14409221902016434</v>
      </c>
      <c r="P95" s="30">
        <v>0.61274509803921351</v>
      </c>
      <c r="Q95" s="30">
        <v>0.85929108485498507</v>
      </c>
      <c r="R95" s="30">
        <v>1.0373443983402453</v>
      </c>
      <c r="S95" s="30">
        <v>1.2770137524558134</v>
      </c>
      <c r="T95" s="30">
        <v>-1.4476614699331813</v>
      </c>
      <c r="U95" s="30">
        <v>-1.9230769230769273</v>
      </c>
      <c r="V95" s="30">
        <v>-1.4598540145985384</v>
      </c>
      <c r="W95" s="40">
        <v>-0.12150668286755595</v>
      </c>
      <c r="X95" s="40">
        <v>2.3341523341523285</v>
      </c>
      <c r="Y95" s="40">
        <v>-20.960698689956324</v>
      </c>
      <c r="Z95" s="40">
        <v>23.872679045092827</v>
      </c>
    </row>
    <row r="96" spans="4:26" ht="25.5" customHeight="1">
      <c r="D96" s="29" t="s">
        <v>34</v>
      </c>
      <c r="E96" s="30">
        <v>1.4388489208633004</v>
      </c>
      <c r="F96" s="30">
        <v>0</v>
      </c>
      <c r="G96" s="30">
        <v>-1.7006802721088454</v>
      </c>
      <c r="H96" s="30">
        <v>0.39215686274509665</v>
      </c>
      <c r="I96" s="30">
        <v>2.662721893491149</v>
      </c>
      <c r="J96" s="30">
        <v>2.7227722772277252</v>
      </c>
      <c r="K96" s="30">
        <v>4.3280182232346309</v>
      </c>
      <c r="L96" s="30">
        <v>3.2193158953722323</v>
      </c>
      <c r="M96" s="30">
        <v>0.32948929159801743</v>
      </c>
      <c r="N96" s="30">
        <v>1.0526315789473717</v>
      </c>
      <c r="O96" s="30">
        <v>0.43165467625898568</v>
      </c>
      <c r="P96" s="30">
        <v>3.1668696711327549</v>
      </c>
      <c r="Q96" s="30">
        <v>-1.8104366347177825</v>
      </c>
      <c r="R96" s="30">
        <v>0.82135523613962036</v>
      </c>
      <c r="S96" s="30">
        <v>3.0067895247332554</v>
      </c>
      <c r="T96" s="30">
        <v>-1.1299435028248594</v>
      </c>
      <c r="U96" s="30">
        <v>-0.65359477124182774</v>
      </c>
      <c r="V96" s="30">
        <v>3.3333333333333437</v>
      </c>
      <c r="W96" s="40">
        <v>-3.7712895377128852</v>
      </c>
      <c r="X96" s="40">
        <v>-0.60024009603841799</v>
      </c>
      <c r="Y96" s="40">
        <v>41.436464088397784</v>
      </c>
      <c r="Z96" s="40">
        <v>0.42826552462524869</v>
      </c>
    </row>
    <row r="97" spans="4:26" ht="25.5" customHeight="1">
      <c r="D97" s="29" t="s">
        <v>35</v>
      </c>
      <c r="E97" s="30">
        <v>1.4184397163120588</v>
      </c>
      <c r="F97" s="30">
        <v>-4.1958041958041985</v>
      </c>
      <c r="G97" s="30">
        <v>-2.076124567474058</v>
      </c>
      <c r="H97" s="30">
        <v>3.90625</v>
      </c>
      <c r="I97" s="30">
        <v>1.4409221902017322</v>
      </c>
      <c r="J97" s="30">
        <v>1.2048192771084265</v>
      </c>
      <c r="K97" s="30">
        <v>-3.4934497816593968</v>
      </c>
      <c r="L97" s="30">
        <v>-0.19493177387914784</v>
      </c>
      <c r="M97" s="30">
        <v>-0.65681444991789739</v>
      </c>
      <c r="N97" s="30">
        <v>4.3402777777777679</v>
      </c>
      <c r="O97" s="30">
        <v>1.2893982808023008</v>
      </c>
      <c r="P97" s="30">
        <v>-1.8890200708382432</v>
      </c>
      <c r="Q97" s="30">
        <v>3.6876355748373113</v>
      </c>
      <c r="R97" s="30">
        <v>2.2403258655804503</v>
      </c>
      <c r="S97" s="30">
        <v>-5.1789077212806012</v>
      </c>
      <c r="T97" s="30">
        <v>-2.7428571428571358</v>
      </c>
      <c r="U97" s="30">
        <v>-1.3157894736842146</v>
      </c>
      <c r="V97" s="30">
        <v>1.6726403823178027</v>
      </c>
      <c r="W97" s="40">
        <v>7.7117572692793956</v>
      </c>
      <c r="X97" s="40">
        <v>-1.5700483091787398</v>
      </c>
      <c r="Y97" s="40">
        <v>29.03645833333335</v>
      </c>
      <c r="Z97" s="40">
        <v>-0.95948827292110517</v>
      </c>
    </row>
    <row r="98" spans="4:26" ht="25.5" customHeight="1">
      <c r="D98" s="29" t="s">
        <v>36</v>
      </c>
      <c r="E98" s="30">
        <v>2.0979020979020824</v>
      </c>
      <c r="F98" s="30">
        <v>1.4598540145985384</v>
      </c>
      <c r="G98" s="30">
        <v>-4.2402826855123639</v>
      </c>
      <c r="H98" s="30">
        <v>1.5037593984962294</v>
      </c>
      <c r="I98" s="30">
        <v>0.85227272727272929</v>
      </c>
      <c r="J98" s="30">
        <v>0</v>
      </c>
      <c r="K98" s="30">
        <v>-2.4886877828054321</v>
      </c>
      <c r="L98" s="30">
        <v>0.5859375</v>
      </c>
      <c r="M98" s="30">
        <v>0.9917355371900749</v>
      </c>
      <c r="N98" s="30">
        <v>1.6638935108153063</v>
      </c>
      <c r="O98" s="30">
        <v>-2.6874115983026914</v>
      </c>
      <c r="P98" s="30">
        <v>1.4440433212996151</v>
      </c>
      <c r="Q98" s="30">
        <v>-0.52301255230124966</v>
      </c>
      <c r="R98" s="30">
        <v>2.6892430278884438</v>
      </c>
      <c r="S98" s="30">
        <v>-5.6603773584905648</v>
      </c>
      <c r="T98" s="30">
        <v>-3.1727379553466495</v>
      </c>
      <c r="U98" s="30">
        <v>0</v>
      </c>
      <c r="V98" s="30">
        <v>-0.23501762632197609</v>
      </c>
      <c r="W98" s="40">
        <v>-7.3943661971830998</v>
      </c>
      <c r="X98" s="40">
        <v>0.61349693251533388</v>
      </c>
      <c r="Y98" s="40">
        <v>3.8345105953582204</v>
      </c>
      <c r="Z98" s="40">
        <v>-3.2292787944025791</v>
      </c>
    </row>
    <row r="99" spans="4:26" ht="25.5" customHeight="1">
      <c r="D99" s="29" t="s">
        <v>37</v>
      </c>
      <c r="E99" s="30">
        <v>1.7123287671232834</v>
      </c>
      <c r="F99" s="30">
        <v>-1.4388489208633004</v>
      </c>
      <c r="G99" s="30">
        <v>2.9520295202952074</v>
      </c>
      <c r="H99" s="30">
        <v>3.7037037037036979</v>
      </c>
      <c r="I99" s="30">
        <v>1.4084507042253502</v>
      </c>
      <c r="J99" s="30">
        <v>-2.1428571428571352</v>
      </c>
      <c r="K99" s="30">
        <v>6.4965197215777204</v>
      </c>
      <c r="L99" s="30">
        <v>3.3009708737864241</v>
      </c>
      <c r="M99" s="30">
        <v>0.49099836333879043</v>
      </c>
      <c r="N99" s="30">
        <v>2.1276595744680771</v>
      </c>
      <c r="O99" s="30">
        <v>6.3953488372093137</v>
      </c>
      <c r="P99" s="30">
        <v>-0.59311981020165883</v>
      </c>
      <c r="Q99" s="30">
        <v>1.7875920084121866</v>
      </c>
      <c r="R99" s="30">
        <v>2.0368574199805867</v>
      </c>
      <c r="S99" s="30">
        <v>4.7368421052631504</v>
      </c>
      <c r="T99" s="30">
        <v>-0.60679611650485965</v>
      </c>
      <c r="U99" s="30">
        <v>-3.3333333333333326</v>
      </c>
      <c r="V99" s="30">
        <v>-0.23557126030624431</v>
      </c>
      <c r="W99" s="40">
        <v>2.0278833967046772</v>
      </c>
      <c r="X99" s="40">
        <v>-3.6585365853658569</v>
      </c>
      <c r="Y99" s="40">
        <v>5.344995140913511</v>
      </c>
      <c r="Z99" s="40">
        <v>-3.6707452725250223</v>
      </c>
    </row>
    <row r="100" spans="4:26" ht="25.5" customHeight="1">
      <c r="D100" s="29" t="s">
        <v>38</v>
      </c>
      <c r="E100" s="30">
        <v>-1.3468013468013407</v>
      </c>
      <c r="F100" s="30">
        <v>2.5547445255474477</v>
      </c>
      <c r="G100" s="30">
        <v>-1.0752688172043001</v>
      </c>
      <c r="H100" s="30">
        <v>3.5714285714285809</v>
      </c>
      <c r="I100" s="30">
        <v>-2.2222222222222143</v>
      </c>
      <c r="J100" s="30">
        <v>-4.3795620437956151</v>
      </c>
      <c r="K100" s="30">
        <v>1.7429193899782147</v>
      </c>
      <c r="L100" s="30">
        <v>0.5639097744360777</v>
      </c>
      <c r="M100" s="30">
        <v>2.7687296416938123</v>
      </c>
      <c r="N100" s="30">
        <v>3.0448717948717841</v>
      </c>
      <c r="O100" s="30">
        <v>1.6393442622950838</v>
      </c>
      <c r="P100" s="30">
        <v>3.3412887828162319</v>
      </c>
      <c r="Q100" s="30">
        <v>-2.1694214876032958</v>
      </c>
      <c r="R100" s="30">
        <v>-3.1368821292775628</v>
      </c>
      <c r="S100" s="30">
        <v>0.90452261306532833</v>
      </c>
      <c r="T100" s="30">
        <v>0.12210012210012167</v>
      </c>
      <c r="U100" s="30">
        <v>-2.0689655172413834</v>
      </c>
      <c r="V100" s="30">
        <v>-4.1322314049586755</v>
      </c>
      <c r="W100" s="40">
        <v>-0.62111801242236142</v>
      </c>
      <c r="X100" s="40">
        <v>7.2151898734177156</v>
      </c>
      <c r="Y100" s="40">
        <v>-2.1217712177121761</v>
      </c>
      <c r="Z100" s="40">
        <v>-4.6189376443418029</v>
      </c>
    </row>
    <row r="101" spans="4:26" ht="25.5" customHeight="1">
      <c r="D101" s="29" t="s">
        <v>39</v>
      </c>
      <c r="E101" s="30">
        <v>0</v>
      </c>
      <c r="F101" s="30">
        <v>0.35587188612098419</v>
      </c>
      <c r="G101" s="30">
        <v>2.898550724637694</v>
      </c>
      <c r="H101" s="30">
        <v>3.1034482758620863</v>
      </c>
      <c r="I101" s="30">
        <v>3.125</v>
      </c>
      <c r="J101" s="30">
        <v>4.0712468193384144</v>
      </c>
      <c r="K101" s="30">
        <v>3.426124197002145</v>
      </c>
      <c r="L101" s="30">
        <v>0.37383177570093906</v>
      </c>
      <c r="M101" s="30">
        <v>-1.426307448494446</v>
      </c>
      <c r="N101" s="30">
        <v>0.93312597200623237</v>
      </c>
      <c r="O101" s="30">
        <v>2.1505376344086002</v>
      </c>
      <c r="P101" s="30">
        <v>-0.34642032332564687</v>
      </c>
      <c r="Q101" s="30">
        <v>1.3727560718056919</v>
      </c>
      <c r="R101" s="30">
        <v>-0.19627085377821318</v>
      </c>
      <c r="S101" s="30">
        <v>-1.394422310756982</v>
      </c>
      <c r="T101" s="30">
        <v>1.7073170731707332</v>
      </c>
      <c r="U101" s="30">
        <v>3.9436619718309807</v>
      </c>
      <c r="V101" s="30">
        <v>0.98522167487684609</v>
      </c>
      <c r="W101" s="40">
        <v>-1.6249999999999987</v>
      </c>
      <c r="X101" s="40">
        <v>1.0625737898465326</v>
      </c>
      <c r="Y101" s="40">
        <v>-2.4505183788878449</v>
      </c>
      <c r="Z101" s="40">
        <v>-2.0581113801452777</v>
      </c>
    </row>
    <row r="102" spans="4:26" ht="25.5" customHeight="1">
      <c r="D102" s="29" t="s">
        <v>40</v>
      </c>
      <c r="E102" s="30">
        <v>2.0477815699658786</v>
      </c>
      <c r="F102" s="30">
        <v>-1.4184397163120477</v>
      </c>
      <c r="G102" s="30">
        <v>-4.5774647887323994</v>
      </c>
      <c r="H102" s="30">
        <v>2.3411371237458178</v>
      </c>
      <c r="I102" s="30">
        <v>0.55096418732780705</v>
      </c>
      <c r="J102" s="30">
        <v>2.2004889975550279</v>
      </c>
      <c r="K102" s="30">
        <v>-0.41407867494824835</v>
      </c>
      <c r="L102" s="30">
        <v>2.9795158286778367</v>
      </c>
      <c r="M102" s="30">
        <v>-5.6270096463022501</v>
      </c>
      <c r="N102" s="30">
        <v>1.5408320493066174</v>
      </c>
      <c r="O102" s="30">
        <v>1.4473684210526416</v>
      </c>
      <c r="P102" s="30">
        <v>-1.0428736964078644</v>
      </c>
      <c r="Q102" s="30">
        <v>-4.9999999999999929</v>
      </c>
      <c r="R102" s="30">
        <v>-5.0147492625368661</v>
      </c>
      <c r="S102" s="30">
        <v>0.20202020202020332</v>
      </c>
      <c r="T102" s="30">
        <v>-0.95923261390886694</v>
      </c>
      <c r="U102" s="30">
        <v>-1.0840108401083959</v>
      </c>
      <c r="V102" s="30">
        <v>1.0975609756097571</v>
      </c>
      <c r="W102" s="40">
        <v>4.8284625158830918</v>
      </c>
      <c r="X102" s="40">
        <v>-0.70093457943926074</v>
      </c>
      <c r="Y102" s="40">
        <v>-1.1594202898550732</v>
      </c>
      <c r="Z102" s="40">
        <v>-2.3485784919653918</v>
      </c>
    </row>
    <row r="103" spans="4:26" ht="25.5" customHeight="1">
      <c r="D103" s="31" t="s">
        <v>41</v>
      </c>
      <c r="E103" s="32">
        <v>-0.66889632107024477</v>
      </c>
      <c r="F103" s="32">
        <v>2.877697841726623</v>
      </c>
      <c r="G103" s="32">
        <v>-2.5830258302583009</v>
      </c>
      <c r="H103" s="32">
        <v>2.9411764705882248</v>
      </c>
      <c r="I103" s="32">
        <v>9.0410958904109773</v>
      </c>
      <c r="J103" s="32">
        <v>6.4593301435406536</v>
      </c>
      <c r="K103" s="32">
        <v>1.4553014553014609</v>
      </c>
      <c r="L103" s="32">
        <v>0.54249547920433017</v>
      </c>
      <c r="M103" s="32">
        <v>-1.8739352640545159</v>
      </c>
      <c r="N103" s="32">
        <v>0.91047040971168336</v>
      </c>
      <c r="O103" s="32">
        <v>1.6861219195849486</v>
      </c>
      <c r="P103" s="32">
        <v>6.4402810304449609</v>
      </c>
      <c r="Q103" s="32">
        <v>10.526315789473673</v>
      </c>
      <c r="R103" s="32">
        <v>4.9689440993788692</v>
      </c>
      <c r="S103" s="32">
        <v>-1.8145161290322509</v>
      </c>
      <c r="T103" s="32">
        <v>-1.8159806295399483</v>
      </c>
      <c r="U103" s="32">
        <v>2.6027397260274032</v>
      </c>
      <c r="V103" s="32">
        <v>0.72376357056693763</v>
      </c>
      <c r="W103" s="41">
        <v>-2.0606060606060628</v>
      </c>
      <c r="X103" s="41">
        <v>15.176470588235302</v>
      </c>
      <c r="Y103" s="41">
        <v>-1.6617790811339073</v>
      </c>
      <c r="Z103" s="41" t="s">
        <v>84</v>
      </c>
    </row>
    <row r="104" spans="4:26" ht="25.5" customHeight="1"/>
    <row r="105" spans="4:26" ht="25.5" customHeight="1">
      <c r="D105" s="129" t="s">
        <v>47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</row>
    <row r="106" spans="4:26" ht="25.5" customHeight="1">
      <c r="D106" s="130" t="s">
        <v>77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</row>
    <row r="107" spans="4:26" ht="25.5" customHeight="1">
      <c r="D107" s="128" t="s">
        <v>78</v>
      </c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</row>
    <row r="108" spans="4:26" ht="25.5" customHeight="1">
      <c r="D108" s="27"/>
      <c r="E108" s="28">
        <v>2000</v>
      </c>
      <c r="F108" s="28">
        <v>2001</v>
      </c>
      <c r="G108" s="28">
        <v>2002</v>
      </c>
      <c r="H108" s="28">
        <v>2003</v>
      </c>
      <c r="I108" s="28">
        <v>2004</v>
      </c>
      <c r="J108" s="28">
        <v>2005</v>
      </c>
      <c r="K108" s="28">
        <v>2006</v>
      </c>
      <c r="L108" s="28">
        <v>2007</v>
      </c>
      <c r="M108" s="28">
        <v>2008</v>
      </c>
      <c r="N108" s="28">
        <v>2009</v>
      </c>
      <c r="O108" s="28">
        <v>2010</v>
      </c>
      <c r="P108" s="28">
        <v>2011</v>
      </c>
      <c r="Q108" s="28">
        <v>2012</v>
      </c>
      <c r="R108" s="28">
        <v>2013</v>
      </c>
      <c r="S108" s="28">
        <v>2014</v>
      </c>
      <c r="T108" s="28">
        <v>2015</v>
      </c>
      <c r="U108" s="28">
        <v>2016</v>
      </c>
      <c r="V108" s="28">
        <v>2017</v>
      </c>
      <c r="W108" s="28">
        <v>2018</v>
      </c>
      <c r="X108" s="28">
        <v>2019</v>
      </c>
      <c r="Y108" s="28">
        <v>2020</v>
      </c>
      <c r="Z108" s="28">
        <v>2021</v>
      </c>
    </row>
    <row r="109" spans="4:26" ht="25.5" customHeight="1">
      <c r="D109" s="29" t="s">
        <v>30</v>
      </c>
      <c r="E109" s="30" t="s">
        <v>84</v>
      </c>
      <c r="F109" s="30" t="s">
        <v>84</v>
      </c>
      <c r="G109" s="30" t="s">
        <v>84</v>
      </c>
      <c r="H109" s="30" t="s">
        <v>84</v>
      </c>
      <c r="I109" s="30">
        <v>1.5228426395939021</v>
      </c>
      <c r="J109" s="30">
        <v>0</v>
      </c>
      <c r="K109" s="30">
        <v>0.22624434389140191</v>
      </c>
      <c r="L109" s="30">
        <v>0.21881838074397919</v>
      </c>
      <c r="M109" s="30">
        <v>3.8986354775828458</v>
      </c>
      <c r="N109" s="30">
        <v>0.34542314335059832</v>
      </c>
      <c r="O109" s="30">
        <v>1.0869565217391131</v>
      </c>
      <c r="P109" s="30">
        <v>-0.67842605156037683</v>
      </c>
      <c r="Q109" s="30">
        <v>-0.50251256281407253</v>
      </c>
      <c r="R109" s="30">
        <v>1.6548463356973908</v>
      </c>
      <c r="S109" s="30">
        <v>2.3084994753410415</v>
      </c>
      <c r="T109" s="30">
        <v>1.0837438423645374</v>
      </c>
      <c r="U109" s="30">
        <v>-0.47892720306513814</v>
      </c>
      <c r="V109" s="30">
        <v>3.5641547861507084</v>
      </c>
      <c r="W109" s="40">
        <v>-0.65727699530516714</v>
      </c>
      <c r="X109" s="40">
        <v>-0.26338893766461036</v>
      </c>
      <c r="Y109" s="40">
        <v>-0.24671052631579649</v>
      </c>
      <c r="Z109" s="40">
        <v>2.1229868228404225</v>
      </c>
    </row>
    <row r="110" spans="4:26" ht="25.5" customHeight="1">
      <c r="D110" s="29" t="s">
        <v>31</v>
      </c>
      <c r="E110" s="30" t="s">
        <v>84</v>
      </c>
      <c r="F110" s="30" t="s">
        <v>84</v>
      </c>
      <c r="G110" s="30" t="s">
        <v>84</v>
      </c>
      <c r="H110" s="30">
        <v>-0.79155672823217893</v>
      </c>
      <c r="I110" s="30">
        <v>1.0000000000000009</v>
      </c>
      <c r="J110" s="30">
        <v>2.2058823529411686</v>
      </c>
      <c r="K110" s="30">
        <v>-0.90293453724605843</v>
      </c>
      <c r="L110" s="30">
        <v>0.65502183406112024</v>
      </c>
      <c r="M110" s="30">
        <v>-4.8780487804878092</v>
      </c>
      <c r="N110" s="30">
        <v>1.7211703958691871</v>
      </c>
      <c r="O110" s="30">
        <v>4.3010752688172227</v>
      </c>
      <c r="P110" s="30">
        <v>-0.5464480874317057</v>
      </c>
      <c r="Q110" s="30">
        <v>-0.12626262626261875</v>
      </c>
      <c r="R110" s="30">
        <v>1.9767441860465196</v>
      </c>
      <c r="S110" s="30">
        <v>-0.10256410256409554</v>
      </c>
      <c r="T110" s="30">
        <v>-0.58479532163743242</v>
      </c>
      <c r="U110" s="30">
        <v>-9.6246390760357237E-2</v>
      </c>
      <c r="V110" s="30">
        <v>0.58997050147491237</v>
      </c>
      <c r="W110" s="40">
        <v>1.0396975425330801</v>
      </c>
      <c r="X110" s="40">
        <v>0.52816901408450079</v>
      </c>
      <c r="Y110" s="40">
        <v>1.483924154987637</v>
      </c>
      <c r="Z110" s="40">
        <v>-0.50179211469533191</v>
      </c>
    </row>
    <row r="111" spans="4:26" ht="25.5" customHeight="1">
      <c r="D111" s="29" t="s">
        <v>32</v>
      </c>
      <c r="E111" s="30" t="s">
        <v>84</v>
      </c>
      <c r="F111" s="30" t="s">
        <v>84</v>
      </c>
      <c r="G111" s="30" t="s">
        <v>84</v>
      </c>
      <c r="H111" s="30">
        <v>-6.3829787234042534</v>
      </c>
      <c r="I111" s="30">
        <v>1.980198019801982</v>
      </c>
      <c r="J111" s="30">
        <v>2.6378896882494063</v>
      </c>
      <c r="K111" s="30">
        <v>-0.22779043280181099</v>
      </c>
      <c r="L111" s="30">
        <v>0.65075921908892553</v>
      </c>
      <c r="M111" s="30">
        <v>3.7475345167652829</v>
      </c>
      <c r="N111" s="30">
        <v>0.84602368866328881</v>
      </c>
      <c r="O111" s="30">
        <v>-0.58910162002946409</v>
      </c>
      <c r="P111" s="30">
        <v>0.68681318681318437</v>
      </c>
      <c r="Q111" s="30">
        <v>2.5284450063211228</v>
      </c>
      <c r="R111" s="30">
        <v>-0.11402508551880963</v>
      </c>
      <c r="S111" s="30">
        <v>-0.30800821355235763</v>
      </c>
      <c r="T111" s="30">
        <v>1.078431372549038</v>
      </c>
      <c r="U111" s="30">
        <v>0.9633911368015502</v>
      </c>
      <c r="V111" s="30">
        <v>-1.3685239491690981</v>
      </c>
      <c r="W111" s="40">
        <v>0.74836295603366576</v>
      </c>
      <c r="X111" s="40">
        <v>1.0507880910683109</v>
      </c>
      <c r="Y111" s="40">
        <v>1.7059301380990988</v>
      </c>
      <c r="Z111" s="40">
        <v>-0.50432276657061959</v>
      </c>
    </row>
    <row r="112" spans="4:26" ht="25.5" customHeight="1">
      <c r="D112" s="29" t="s">
        <v>33</v>
      </c>
      <c r="E112" s="30" t="s">
        <v>84</v>
      </c>
      <c r="F112" s="30" t="s">
        <v>84</v>
      </c>
      <c r="G112" s="30" t="s">
        <v>84</v>
      </c>
      <c r="H112" s="30">
        <v>4.8295454545454364</v>
      </c>
      <c r="I112" s="30">
        <v>-2.1844660194174748</v>
      </c>
      <c r="J112" s="30">
        <v>-1.8691588785046842</v>
      </c>
      <c r="K112" s="30">
        <v>0.91324200913240894</v>
      </c>
      <c r="L112" s="30">
        <v>2.5862068965517349</v>
      </c>
      <c r="M112" s="30">
        <v>1.3307984790874583</v>
      </c>
      <c r="N112" s="30">
        <v>0.83892617449663476</v>
      </c>
      <c r="O112" s="30">
        <v>-1.0370370370370363</v>
      </c>
      <c r="P112" s="30">
        <v>1.0914051841746319</v>
      </c>
      <c r="Q112" s="30">
        <v>1.1097410604192337</v>
      </c>
      <c r="R112" s="30">
        <v>4.337899543378998</v>
      </c>
      <c r="S112" s="30">
        <v>0.82389289392379439</v>
      </c>
      <c r="T112" s="30">
        <v>0.58195926285160571</v>
      </c>
      <c r="U112" s="30">
        <v>-3.4351145038167941</v>
      </c>
      <c r="V112" s="30">
        <v>0.69375619425173785</v>
      </c>
      <c r="W112" s="40">
        <v>2.1355617455895981</v>
      </c>
      <c r="X112" s="40">
        <v>-0.69324090121316573</v>
      </c>
      <c r="Y112" s="40">
        <v>-17.412140575079871</v>
      </c>
      <c r="Z112" s="40">
        <v>0.28964518464880129</v>
      </c>
    </row>
    <row r="113" spans="4:26" ht="25.5" customHeight="1">
      <c r="D113" s="29" t="s">
        <v>34</v>
      </c>
      <c r="E113" s="30" t="s">
        <v>84</v>
      </c>
      <c r="F113" s="30" t="s">
        <v>84</v>
      </c>
      <c r="G113" s="30" t="s">
        <v>84</v>
      </c>
      <c r="H113" s="30">
        <v>-0.54200542005419239</v>
      </c>
      <c r="I113" s="30">
        <v>1.2406947890818865</v>
      </c>
      <c r="J113" s="30">
        <v>1.9047619047619202</v>
      </c>
      <c r="K113" s="30">
        <v>0</v>
      </c>
      <c r="L113" s="30">
        <v>-0.42016806722690037</v>
      </c>
      <c r="M113" s="30">
        <v>1.3133208255159401</v>
      </c>
      <c r="N113" s="30">
        <v>0.16638935108153063</v>
      </c>
      <c r="O113" s="30">
        <v>0.89820359281438389</v>
      </c>
      <c r="P113" s="30">
        <v>1.4844804318488558</v>
      </c>
      <c r="Q113" s="30">
        <v>1.4634146341463428</v>
      </c>
      <c r="R113" s="30">
        <v>-1.6411378555798661</v>
      </c>
      <c r="S113" s="30">
        <v>1.4300306435137911</v>
      </c>
      <c r="T113" s="30">
        <v>-0.77145612343297865</v>
      </c>
      <c r="U113" s="30">
        <v>-0.39525691699605625</v>
      </c>
      <c r="V113" s="30">
        <v>0.78740157480314821</v>
      </c>
      <c r="W113" s="40">
        <v>-2.6363636363636256</v>
      </c>
      <c r="X113" s="40">
        <v>0.69808027923210503</v>
      </c>
      <c r="Y113" s="40">
        <v>10.831721470019339</v>
      </c>
      <c r="Z113" s="40">
        <v>-1.0830324909747335</v>
      </c>
    </row>
    <row r="114" spans="4:26" ht="25.5" customHeight="1">
      <c r="D114" s="29" t="s">
        <v>35</v>
      </c>
      <c r="E114" s="30" t="s">
        <v>84</v>
      </c>
      <c r="F114" s="30" t="s">
        <v>84</v>
      </c>
      <c r="G114" s="30" t="s">
        <v>84</v>
      </c>
      <c r="H114" s="30">
        <v>0.54495912806538094</v>
      </c>
      <c r="I114" s="30">
        <v>0.49019607843137081</v>
      </c>
      <c r="J114" s="30">
        <v>1.1682242990654235</v>
      </c>
      <c r="K114" s="30">
        <v>0</v>
      </c>
      <c r="L114" s="30">
        <v>4.2194092827004148</v>
      </c>
      <c r="M114" s="30">
        <v>0.74074074074073071</v>
      </c>
      <c r="N114" s="30">
        <v>1.1627906976744207</v>
      </c>
      <c r="O114" s="30">
        <v>-0.4451038575667865</v>
      </c>
      <c r="P114" s="30">
        <v>0.66489361702126715</v>
      </c>
      <c r="Q114" s="30">
        <v>1.5625</v>
      </c>
      <c r="R114" s="30">
        <v>1.7797552836484876</v>
      </c>
      <c r="S114" s="30">
        <v>-0.80563947633434108</v>
      </c>
      <c r="T114" s="30">
        <v>0</v>
      </c>
      <c r="U114" s="30">
        <v>-0.59523809523809312</v>
      </c>
      <c r="V114" s="30">
        <v>0.78125</v>
      </c>
      <c r="W114" s="40">
        <v>1.1204481792717047</v>
      </c>
      <c r="X114" s="40">
        <v>0</v>
      </c>
      <c r="Y114" s="40">
        <v>5.9336823734729371</v>
      </c>
      <c r="Z114" s="40">
        <v>0.43795620437956373</v>
      </c>
    </row>
    <row r="115" spans="4:26" ht="25.5" customHeight="1">
      <c r="D115" s="29" t="s">
        <v>36</v>
      </c>
      <c r="E115" s="30" t="s">
        <v>84</v>
      </c>
      <c r="F115" s="30" t="s">
        <v>84</v>
      </c>
      <c r="G115" s="30" t="s">
        <v>84</v>
      </c>
      <c r="H115" s="30">
        <v>2.4390243902439268</v>
      </c>
      <c r="I115" s="30">
        <v>-0.97560975609756184</v>
      </c>
      <c r="J115" s="30">
        <v>-0.46189376443418473</v>
      </c>
      <c r="K115" s="30">
        <v>0.67873303167420573</v>
      </c>
      <c r="L115" s="30">
        <v>-1.2145748987854144</v>
      </c>
      <c r="M115" s="30">
        <v>1.1029411764705843</v>
      </c>
      <c r="N115" s="30">
        <v>2.6272577996715896</v>
      </c>
      <c r="O115" s="30">
        <v>0.74515648286139768</v>
      </c>
      <c r="P115" s="30">
        <v>0.26420079260238705</v>
      </c>
      <c r="Q115" s="30">
        <v>0</v>
      </c>
      <c r="R115" s="30">
        <v>1.8579234972677661</v>
      </c>
      <c r="S115" s="30">
        <v>1.4213197969543234</v>
      </c>
      <c r="T115" s="30">
        <v>-0.97181729834791009</v>
      </c>
      <c r="U115" s="30">
        <v>0.59880239520957446</v>
      </c>
      <c r="V115" s="30">
        <v>0</v>
      </c>
      <c r="W115" s="40">
        <v>0.27700831024932704</v>
      </c>
      <c r="X115" s="40">
        <v>0.43327556325822858</v>
      </c>
      <c r="Y115" s="40">
        <v>7.9901153212520448</v>
      </c>
      <c r="Z115" s="40">
        <v>0</v>
      </c>
    </row>
    <row r="116" spans="4:26" ht="25.5" customHeight="1">
      <c r="D116" s="29" t="s">
        <v>37</v>
      </c>
      <c r="E116" s="30" t="s">
        <v>84</v>
      </c>
      <c r="F116" s="30" t="s">
        <v>84</v>
      </c>
      <c r="G116" s="30" t="s">
        <v>84</v>
      </c>
      <c r="H116" s="30">
        <v>-0.52910052910053462</v>
      </c>
      <c r="I116" s="30">
        <v>-1.4778325123152691</v>
      </c>
      <c r="J116" s="30">
        <v>2.088167053364276</v>
      </c>
      <c r="K116" s="30">
        <v>0.6741573033707926</v>
      </c>
      <c r="L116" s="30">
        <v>1.4344262295081789</v>
      </c>
      <c r="M116" s="30">
        <v>-0.36363636363635488</v>
      </c>
      <c r="N116" s="30">
        <v>0</v>
      </c>
      <c r="O116" s="30">
        <v>3.6982248520710304</v>
      </c>
      <c r="P116" s="30">
        <v>-0.52700922266140093</v>
      </c>
      <c r="Q116" s="30">
        <v>0.35502958579880506</v>
      </c>
      <c r="R116" s="30">
        <v>0.32188841201716833</v>
      </c>
      <c r="S116" s="30">
        <v>2.3023023023023059</v>
      </c>
      <c r="T116" s="30">
        <v>1.6683022571148287</v>
      </c>
      <c r="U116" s="30">
        <v>-2.3809523809523725</v>
      </c>
      <c r="V116" s="30">
        <v>-9.689922480619062E-2</v>
      </c>
      <c r="W116" s="40">
        <v>1.9337016574585641</v>
      </c>
      <c r="X116" s="40">
        <v>0.77653149266607713</v>
      </c>
      <c r="Y116" s="40">
        <v>-1.2204424103737566</v>
      </c>
      <c r="Z116" s="40">
        <v>0.21802325581397053</v>
      </c>
    </row>
    <row r="117" spans="4:26" ht="25.5" customHeight="1">
      <c r="D117" s="29" t="s">
        <v>38</v>
      </c>
      <c r="E117" s="30" t="s">
        <v>84</v>
      </c>
      <c r="F117" s="30" t="s">
        <v>84</v>
      </c>
      <c r="G117" s="30" t="s">
        <v>84</v>
      </c>
      <c r="H117" s="30">
        <v>3.1914893617021267</v>
      </c>
      <c r="I117" s="30">
        <v>0</v>
      </c>
      <c r="J117" s="30">
        <v>-1.5909090909090762</v>
      </c>
      <c r="K117" s="30">
        <v>1.1160714285714191</v>
      </c>
      <c r="L117" s="30">
        <v>1.6161616161616266</v>
      </c>
      <c r="M117" s="30">
        <v>5.2919708029196988</v>
      </c>
      <c r="N117" s="30">
        <v>-0.16000000000000458</v>
      </c>
      <c r="O117" s="30">
        <v>-0.7132667617689048</v>
      </c>
      <c r="P117" s="30">
        <v>1.8543046357615944</v>
      </c>
      <c r="Q117" s="30">
        <v>0.11792452830190481</v>
      </c>
      <c r="R117" s="30">
        <v>1.0695187165775444</v>
      </c>
      <c r="S117" s="30">
        <v>0.78277886497064575</v>
      </c>
      <c r="T117" s="30">
        <v>-1.3513513513513598</v>
      </c>
      <c r="U117" s="30">
        <v>0.50813008130081716</v>
      </c>
      <c r="V117" s="30">
        <v>3.3947623666343407</v>
      </c>
      <c r="W117" s="40">
        <v>-9.033423667569318E-2</v>
      </c>
      <c r="X117" s="40">
        <v>0.77054794520547976</v>
      </c>
      <c r="Y117" s="40">
        <v>2.316602316602312</v>
      </c>
      <c r="Z117" s="40">
        <v>0</v>
      </c>
    </row>
    <row r="118" spans="4:26" ht="25.5" customHeight="1">
      <c r="D118" s="29" t="s">
        <v>39</v>
      </c>
      <c r="E118" s="30" t="s">
        <v>84</v>
      </c>
      <c r="F118" s="30" t="s">
        <v>84</v>
      </c>
      <c r="G118" s="30" t="s">
        <v>84</v>
      </c>
      <c r="H118" s="30">
        <v>1.0309278350515427</v>
      </c>
      <c r="I118" s="30">
        <v>0.24999999999999467</v>
      </c>
      <c r="J118" s="30">
        <v>0.92378752886834725</v>
      </c>
      <c r="K118" s="30">
        <v>0.44150110375273943</v>
      </c>
      <c r="L118" s="30">
        <v>-0.39761431411531323</v>
      </c>
      <c r="M118" s="30">
        <v>-1.559792027729634</v>
      </c>
      <c r="N118" s="30">
        <v>2.5641025641025772</v>
      </c>
      <c r="O118" s="30">
        <v>2.0114942528735469</v>
      </c>
      <c r="P118" s="30">
        <v>-0.52015604681404648</v>
      </c>
      <c r="Q118" s="30">
        <v>0</v>
      </c>
      <c r="R118" s="30">
        <v>0.10582010582012025</v>
      </c>
      <c r="S118" s="30">
        <v>0.48543689320388328</v>
      </c>
      <c r="T118" s="30">
        <v>1.1741682974559797</v>
      </c>
      <c r="U118" s="30">
        <v>0</v>
      </c>
      <c r="V118" s="30">
        <v>-1.407129455909939</v>
      </c>
      <c r="W118" s="40">
        <v>0.18083182640142859</v>
      </c>
      <c r="X118" s="40">
        <v>0.93457943925232545</v>
      </c>
      <c r="Y118" s="40">
        <v>2.3396226415094201</v>
      </c>
      <c r="Z118" s="40">
        <v>-0.14503263234226793</v>
      </c>
    </row>
    <row r="119" spans="4:26" ht="25.5" customHeight="1">
      <c r="D119" s="29" t="s">
        <v>40</v>
      </c>
      <c r="E119" s="30" t="s">
        <v>84</v>
      </c>
      <c r="F119" s="30" t="s">
        <v>84</v>
      </c>
      <c r="G119" s="30" t="s">
        <v>84</v>
      </c>
      <c r="H119" s="30">
        <v>1.0204081632652962</v>
      </c>
      <c r="I119" s="30">
        <v>-1.4962593516209544</v>
      </c>
      <c r="J119" s="30">
        <v>0.68649885583522696</v>
      </c>
      <c r="K119" s="30">
        <v>-0.219780219780219</v>
      </c>
      <c r="L119" s="30">
        <v>-0.99800399201597223</v>
      </c>
      <c r="M119" s="30">
        <v>1.5845070422535246</v>
      </c>
      <c r="N119" s="30">
        <v>0</v>
      </c>
      <c r="O119" s="30">
        <v>0.84507042253523235</v>
      </c>
      <c r="P119" s="30">
        <v>1.5686274509803866</v>
      </c>
      <c r="Q119" s="30">
        <v>-0.11778563015313326</v>
      </c>
      <c r="R119" s="30">
        <v>0.95137420718816035</v>
      </c>
      <c r="S119" s="30">
        <v>-0.86956521739129933</v>
      </c>
      <c r="T119" s="30">
        <v>0.38684719535782008</v>
      </c>
      <c r="U119" s="30">
        <v>-0.60667340748231657</v>
      </c>
      <c r="V119" s="30">
        <v>0</v>
      </c>
      <c r="W119" s="40">
        <v>1.2635379061371799</v>
      </c>
      <c r="X119" s="40">
        <v>3.2828282828282873</v>
      </c>
      <c r="Y119" s="40">
        <v>1.9174041297935318</v>
      </c>
      <c r="Z119" s="40">
        <v>1.1619462599854691</v>
      </c>
    </row>
    <row r="120" spans="4:26" ht="25.5" customHeight="1">
      <c r="D120" s="31" t="s">
        <v>41</v>
      </c>
      <c r="E120" s="32" t="s">
        <v>84</v>
      </c>
      <c r="F120" s="32" t="s">
        <v>84</v>
      </c>
      <c r="G120" s="32" t="s">
        <v>84</v>
      </c>
      <c r="H120" s="32">
        <v>-0.5050505050505083</v>
      </c>
      <c r="I120" s="32">
        <v>3.2911392405063467</v>
      </c>
      <c r="J120" s="32">
        <v>0.45454545454546302</v>
      </c>
      <c r="K120" s="32">
        <v>0.66079295154186646</v>
      </c>
      <c r="L120" s="32">
        <v>3.4274193548387233</v>
      </c>
      <c r="M120" s="32">
        <v>0.34662045060658286</v>
      </c>
      <c r="N120" s="32">
        <v>0.62500000000000888</v>
      </c>
      <c r="O120" s="32">
        <v>2.9329608938547302</v>
      </c>
      <c r="P120" s="32">
        <v>2.4453024453024552</v>
      </c>
      <c r="Q120" s="32">
        <v>-0.23584905660376521</v>
      </c>
      <c r="R120" s="32">
        <v>-0.20942408376963817</v>
      </c>
      <c r="S120" s="32">
        <v>-1.0721247563352909</v>
      </c>
      <c r="T120" s="32">
        <v>0.57803468208093012</v>
      </c>
      <c r="U120" s="32">
        <v>-0.10172939979653517</v>
      </c>
      <c r="V120" s="32">
        <v>1.3320647002854402</v>
      </c>
      <c r="W120" s="41">
        <v>1.5151515151515138</v>
      </c>
      <c r="X120" s="41">
        <v>-0.89649551752241097</v>
      </c>
      <c r="Y120" s="41">
        <v>-1.1577424023154981</v>
      </c>
      <c r="Z120" s="41" t="s">
        <v>84</v>
      </c>
    </row>
    <row r="121" spans="4:26" ht="25.5" customHeight="1"/>
    <row r="122" spans="4:26" ht="25.5" customHeight="1">
      <c r="D122" s="129" t="s">
        <v>49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</row>
    <row r="123" spans="4:26" ht="25.5" customHeight="1">
      <c r="D123" s="130" t="s">
        <v>77</v>
      </c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</row>
    <row r="124" spans="4:26" ht="25.5" customHeight="1">
      <c r="D124" s="128" t="s">
        <v>78</v>
      </c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</row>
    <row r="125" spans="4:26" ht="25.5" customHeight="1">
      <c r="D125" s="27"/>
      <c r="E125" s="28">
        <v>2000</v>
      </c>
      <c r="F125" s="28">
        <v>2001</v>
      </c>
      <c r="G125" s="28">
        <v>2002</v>
      </c>
      <c r="H125" s="28">
        <v>2003</v>
      </c>
      <c r="I125" s="28">
        <v>2004</v>
      </c>
      <c r="J125" s="28">
        <v>2005</v>
      </c>
      <c r="K125" s="28">
        <v>2006</v>
      </c>
      <c r="L125" s="28">
        <v>2007</v>
      </c>
      <c r="M125" s="28">
        <v>2008</v>
      </c>
      <c r="N125" s="28">
        <v>2009</v>
      </c>
      <c r="O125" s="28">
        <v>2010</v>
      </c>
      <c r="P125" s="28">
        <v>2011</v>
      </c>
      <c r="Q125" s="28">
        <v>2012</v>
      </c>
      <c r="R125" s="28">
        <v>2013</v>
      </c>
      <c r="S125" s="28">
        <v>2014</v>
      </c>
      <c r="T125" s="28">
        <v>2015</v>
      </c>
      <c r="U125" s="28">
        <v>2016</v>
      </c>
      <c r="V125" s="28">
        <v>2017</v>
      </c>
      <c r="W125" s="28">
        <v>2018</v>
      </c>
      <c r="X125" s="28">
        <v>2019</v>
      </c>
      <c r="Y125" s="28">
        <v>2020</v>
      </c>
      <c r="Z125" s="28">
        <v>2021</v>
      </c>
    </row>
    <row r="126" spans="4:26" ht="25.5" customHeight="1">
      <c r="D126" s="29" t="s">
        <v>30</v>
      </c>
      <c r="E126" s="30" t="s">
        <v>84</v>
      </c>
      <c r="F126" s="30" t="s">
        <v>84</v>
      </c>
      <c r="G126" s="30" t="s">
        <v>84</v>
      </c>
      <c r="H126" s="30" t="s">
        <v>84</v>
      </c>
      <c r="I126" s="30">
        <v>2.1138211382113914</v>
      </c>
      <c r="J126" s="30">
        <v>-12.035661218424954</v>
      </c>
      <c r="K126" s="30">
        <v>-4.3806646525679778</v>
      </c>
      <c r="L126" s="30">
        <v>0.30441400304415112</v>
      </c>
      <c r="M126" s="30">
        <v>-0.84507042253519904</v>
      </c>
      <c r="N126" s="30">
        <v>6.5573770491803351</v>
      </c>
      <c r="O126" s="30">
        <v>2.1939953810623525</v>
      </c>
      <c r="P126" s="30">
        <v>-7.5614366729678695</v>
      </c>
      <c r="Q126" s="30">
        <v>1.7595307917888769</v>
      </c>
      <c r="R126" s="30">
        <v>0.74487895716945918</v>
      </c>
      <c r="S126" s="30">
        <v>-3.1278748850046001</v>
      </c>
      <c r="T126" s="30">
        <v>-1.7634854771784281</v>
      </c>
      <c r="U126" s="30">
        <v>-0.96618357487922024</v>
      </c>
      <c r="V126" s="30">
        <v>1.5068493150685036</v>
      </c>
      <c r="W126" s="40">
        <v>0.44313146233381229</v>
      </c>
      <c r="X126" s="40">
        <v>-5.2023121387283151</v>
      </c>
      <c r="Y126" s="40">
        <v>-5.6603773584905648</v>
      </c>
      <c r="Z126" s="40">
        <v>-27.878787878787882</v>
      </c>
    </row>
    <row r="127" spans="4:26" ht="25.5" customHeight="1">
      <c r="D127" s="29" t="s">
        <v>31</v>
      </c>
      <c r="E127" s="30" t="s">
        <v>84</v>
      </c>
      <c r="F127" s="30" t="s">
        <v>84</v>
      </c>
      <c r="G127" s="30" t="s">
        <v>84</v>
      </c>
      <c r="H127" s="30">
        <v>0.91743119266054496</v>
      </c>
      <c r="I127" s="30">
        <v>-3.0254777070063743</v>
      </c>
      <c r="J127" s="30">
        <v>17.567567567567565</v>
      </c>
      <c r="K127" s="30">
        <v>2.0537124802527451</v>
      </c>
      <c r="L127" s="30">
        <v>0.15174506828528056</v>
      </c>
      <c r="M127" s="30">
        <v>5.965909090909105</v>
      </c>
      <c r="N127" s="30">
        <v>-4.8520710059171579</v>
      </c>
      <c r="O127" s="30">
        <v>1.0169491525423791</v>
      </c>
      <c r="P127" s="30">
        <v>1.1247443762781195</v>
      </c>
      <c r="Q127" s="30">
        <v>-4.3227665706051859</v>
      </c>
      <c r="R127" s="30">
        <v>1.201478743068396</v>
      </c>
      <c r="S127" s="30">
        <v>-5.6030389363722621</v>
      </c>
      <c r="T127" s="30">
        <v>1.689545934530079</v>
      </c>
      <c r="U127" s="30">
        <v>-5.9756097560975547</v>
      </c>
      <c r="V127" s="30">
        <v>-0.26990553306343035</v>
      </c>
      <c r="W127" s="40">
        <v>1.1764705882352899</v>
      </c>
      <c r="X127" s="40">
        <v>-0.20325203252032908</v>
      </c>
      <c r="Y127" s="40">
        <v>-9.2000000000000082</v>
      </c>
      <c r="Z127" s="40">
        <v>13.445378151260501</v>
      </c>
    </row>
    <row r="128" spans="4:26" ht="25.5" customHeight="1">
      <c r="D128" s="29" t="s">
        <v>32</v>
      </c>
      <c r="E128" s="30" t="s">
        <v>84</v>
      </c>
      <c r="F128" s="30" t="s">
        <v>84</v>
      </c>
      <c r="G128" s="30" t="s">
        <v>84</v>
      </c>
      <c r="H128" s="30">
        <v>-4.0909090909090899</v>
      </c>
      <c r="I128" s="30">
        <v>4.9261083743842304</v>
      </c>
      <c r="J128" s="30">
        <v>-7.9022988505747289</v>
      </c>
      <c r="K128" s="30">
        <v>-2.4767801857585092</v>
      </c>
      <c r="L128" s="30">
        <v>3.3333333333333437</v>
      </c>
      <c r="M128" s="30">
        <v>0.67024128686326012</v>
      </c>
      <c r="N128" s="30">
        <v>3.3582089552238736</v>
      </c>
      <c r="O128" s="30">
        <v>1.4541387024608499</v>
      </c>
      <c r="P128" s="30">
        <v>-1.1122345803842304</v>
      </c>
      <c r="Q128" s="30">
        <v>1.6064257028112428</v>
      </c>
      <c r="R128" s="30">
        <v>-2.5570776255707695</v>
      </c>
      <c r="S128" s="30">
        <v>4.0241448692152959</v>
      </c>
      <c r="T128" s="30">
        <v>-3.5306334371754899</v>
      </c>
      <c r="U128" s="30">
        <v>0.90791180285341166</v>
      </c>
      <c r="V128" s="30">
        <v>10.284167794316645</v>
      </c>
      <c r="W128" s="40">
        <v>6.5406976744186052</v>
      </c>
      <c r="X128" s="40">
        <v>1.4256619144602967</v>
      </c>
      <c r="Y128" s="40">
        <v>-28.634361233480178</v>
      </c>
      <c r="Z128" s="40">
        <v>-2.9629629629629672</v>
      </c>
    </row>
    <row r="129" spans="4:26" ht="25.5" customHeight="1">
      <c r="D129" s="29" t="s">
        <v>33</v>
      </c>
      <c r="E129" s="30" t="s">
        <v>84</v>
      </c>
      <c r="F129" s="30" t="s">
        <v>84</v>
      </c>
      <c r="G129" s="30" t="s">
        <v>84</v>
      </c>
      <c r="H129" s="30">
        <v>-0.31595576619273258</v>
      </c>
      <c r="I129" s="30">
        <v>-2.0344287949921713</v>
      </c>
      <c r="J129" s="30">
        <v>1.5600624024961096</v>
      </c>
      <c r="K129" s="30">
        <v>9.5238095238095344</v>
      </c>
      <c r="L129" s="30">
        <v>9.6774193548387011</v>
      </c>
      <c r="M129" s="30">
        <v>9.4540612516644362</v>
      </c>
      <c r="N129" s="30">
        <v>-0.12033694344164569</v>
      </c>
      <c r="O129" s="30">
        <v>0.11025358324145973</v>
      </c>
      <c r="P129" s="30">
        <v>0.30674846625768915</v>
      </c>
      <c r="Q129" s="30">
        <v>-4.3478260869565304</v>
      </c>
      <c r="R129" s="30">
        <v>2.9990627928772273</v>
      </c>
      <c r="S129" s="30">
        <v>-3.2882011605415928</v>
      </c>
      <c r="T129" s="30">
        <v>-0.9687836383207804</v>
      </c>
      <c r="U129" s="30">
        <v>-4.6272493573264679</v>
      </c>
      <c r="V129" s="30">
        <v>-10.920245398772998</v>
      </c>
      <c r="W129" s="40">
        <v>-7.5034106412005475</v>
      </c>
      <c r="X129" s="40">
        <v>-1.0040160642570295</v>
      </c>
      <c r="Y129" s="40">
        <v>-54.629629629629626</v>
      </c>
      <c r="Z129" s="40">
        <v>9.92366412213741</v>
      </c>
    </row>
    <row r="130" spans="4:26" ht="25.5" customHeight="1">
      <c r="D130" s="29" t="s">
        <v>34</v>
      </c>
      <c r="E130" s="30" t="s">
        <v>84</v>
      </c>
      <c r="F130" s="30" t="s">
        <v>84</v>
      </c>
      <c r="G130" s="30" t="s">
        <v>84</v>
      </c>
      <c r="H130" s="30">
        <v>-1.2678288431061779</v>
      </c>
      <c r="I130" s="30">
        <v>1.9169329073482455</v>
      </c>
      <c r="J130" s="30">
        <v>-2.1505376344085891</v>
      </c>
      <c r="K130" s="30">
        <v>-5.65217391304349</v>
      </c>
      <c r="L130" s="30">
        <v>-8.9572192513369018</v>
      </c>
      <c r="M130" s="30">
        <v>-6.204379562043794</v>
      </c>
      <c r="N130" s="30">
        <v>-0.24096385542169418</v>
      </c>
      <c r="O130" s="30">
        <v>1.6519823788546217</v>
      </c>
      <c r="P130" s="30">
        <v>2.5484199796126372</v>
      </c>
      <c r="Q130" s="30">
        <v>6.7148760330578483</v>
      </c>
      <c r="R130" s="30">
        <v>-5.2775250227479535</v>
      </c>
      <c r="S130" s="30">
        <v>2.6000000000000023</v>
      </c>
      <c r="T130" s="30">
        <v>0.76086956521739246</v>
      </c>
      <c r="U130" s="30">
        <v>-1.4824797843665638</v>
      </c>
      <c r="V130" s="30">
        <v>-0.4132231404958886</v>
      </c>
      <c r="W130" s="40">
        <v>-4.71976401179941</v>
      </c>
      <c r="X130" s="40">
        <v>9.7363083164300193</v>
      </c>
      <c r="Y130" s="40">
        <v>25.170068027210888</v>
      </c>
      <c r="Z130" s="40">
        <v>3.125</v>
      </c>
    </row>
    <row r="131" spans="4:26" ht="25.5" customHeight="1">
      <c r="D131" s="29" t="s">
        <v>35</v>
      </c>
      <c r="E131" s="30" t="s">
        <v>84</v>
      </c>
      <c r="F131" s="30" t="s">
        <v>84</v>
      </c>
      <c r="G131" s="30" t="s">
        <v>84</v>
      </c>
      <c r="H131" s="30">
        <v>1.4446227929374</v>
      </c>
      <c r="I131" s="30">
        <v>1.097178683385569</v>
      </c>
      <c r="J131" s="30">
        <v>-3.4536891679748827</v>
      </c>
      <c r="K131" s="30">
        <v>-2.6113671274961558</v>
      </c>
      <c r="L131" s="30">
        <v>3.6710719530103075</v>
      </c>
      <c r="M131" s="30">
        <v>2.9831387808041399</v>
      </c>
      <c r="N131" s="30">
        <v>2.0531400966183666</v>
      </c>
      <c r="O131" s="30">
        <v>-2.2751895991332538</v>
      </c>
      <c r="P131" s="30">
        <v>-0.79522862823062646</v>
      </c>
      <c r="Q131" s="30">
        <v>5.6147144240077607</v>
      </c>
      <c r="R131" s="30">
        <v>4.1306436119116219</v>
      </c>
      <c r="S131" s="30">
        <v>-7.5048732943469805</v>
      </c>
      <c r="T131" s="30">
        <v>-3.8834951456310662</v>
      </c>
      <c r="U131" s="30">
        <v>-1.6415868673050671</v>
      </c>
      <c r="V131" s="30">
        <v>-0.27662517289072097</v>
      </c>
      <c r="W131" s="40">
        <v>-2.3219814241486003</v>
      </c>
      <c r="X131" s="40">
        <v>-13.308687615526804</v>
      </c>
      <c r="Y131" s="40">
        <v>46.195652173913039</v>
      </c>
      <c r="Z131" s="40">
        <v>4.7138047138047146</v>
      </c>
    </row>
    <row r="132" spans="4:26" ht="25.5" customHeight="1">
      <c r="D132" s="29" t="s">
        <v>36</v>
      </c>
      <c r="E132" s="30" t="s">
        <v>84</v>
      </c>
      <c r="F132" s="30" t="s">
        <v>84</v>
      </c>
      <c r="G132" s="30" t="s">
        <v>84</v>
      </c>
      <c r="H132" s="30">
        <v>2.3734177215189778</v>
      </c>
      <c r="I132" s="30">
        <v>-3.4108527131782918</v>
      </c>
      <c r="J132" s="30">
        <v>1.788617886178856</v>
      </c>
      <c r="K132" s="30">
        <v>2.208201892744488</v>
      </c>
      <c r="L132" s="30">
        <v>-0.14164305949009304</v>
      </c>
      <c r="M132" s="30">
        <v>-2.3929471032745675</v>
      </c>
      <c r="N132" s="30">
        <v>1.8934911242603603</v>
      </c>
      <c r="O132" s="30">
        <v>4.3237250554323703</v>
      </c>
      <c r="P132" s="30">
        <v>1.7034068136272618</v>
      </c>
      <c r="Q132" s="30">
        <v>-0.36663611365720383</v>
      </c>
      <c r="R132" s="30">
        <v>1.1992619926199266</v>
      </c>
      <c r="S132" s="30">
        <v>2.9504741833508819</v>
      </c>
      <c r="T132" s="30">
        <v>-2.3569023569023684</v>
      </c>
      <c r="U132" s="30">
        <v>0.13908205841446364</v>
      </c>
      <c r="V132" s="30">
        <v>-1.8030513176144347</v>
      </c>
      <c r="W132" s="40">
        <v>-2.2187004754358086</v>
      </c>
      <c r="X132" s="40">
        <v>5.5437100213219681</v>
      </c>
      <c r="Y132" s="40">
        <v>38.661710037174736</v>
      </c>
      <c r="Z132" s="40">
        <v>-5.7877813504823123</v>
      </c>
    </row>
    <row r="133" spans="4:26" ht="25.5" customHeight="1">
      <c r="D133" s="29" t="s">
        <v>37</v>
      </c>
      <c r="E133" s="30" t="s">
        <v>84</v>
      </c>
      <c r="F133" s="30" t="s">
        <v>84</v>
      </c>
      <c r="G133" s="30" t="s">
        <v>84</v>
      </c>
      <c r="H133" s="30">
        <v>-2.1638330757341562</v>
      </c>
      <c r="I133" s="30">
        <v>-0.48154093097914075</v>
      </c>
      <c r="J133" s="30">
        <v>3.0351437699680517</v>
      </c>
      <c r="K133" s="30">
        <v>0.15432098765433278</v>
      </c>
      <c r="L133" s="30">
        <v>1.276595744680864</v>
      </c>
      <c r="M133" s="30">
        <v>-0.64516129032258229</v>
      </c>
      <c r="N133" s="30">
        <v>0.46457607433216808</v>
      </c>
      <c r="O133" s="30">
        <v>3.9319872476089035</v>
      </c>
      <c r="P133" s="30">
        <v>0.78817733990148575</v>
      </c>
      <c r="Q133" s="30">
        <v>-0.64397424103036505</v>
      </c>
      <c r="R133" s="30">
        <v>-1.185050136736554</v>
      </c>
      <c r="S133" s="30">
        <v>2.6612077789150312</v>
      </c>
      <c r="T133" s="30">
        <v>-0.91954022988505191</v>
      </c>
      <c r="U133" s="30">
        <v>-0.27777777777777679</v>
      </c>
      <c r="V133" s="30">
        <v>-1.8361581920903869</v>
      </c>
      <c r="W133" s="40">
        <v>-5.5105348460291692</v>
      </c>
      <c r="X133" s="40">
        <v>-1.0101010101010055</v>
      </c>
      <c r="Y133" s="40">
        <v>-23.860589812332446</v>
      </c>
      <c r="Z133" s="40">
        <v>-1.3651877133105783</v>
      </c>
    </row>
    <row r="134" spans="4:26" ht="25.5" customHeight="1">
      <c r="D134" s="29" t="s">
        <v>38</v>
      </c>
      <c r="E134" s="30" t="s">
        <v>84</v>
      </c>
      <c r="F134" s="30" t="s">
        <v>84</v>
      </c>
      <c r="G134" s="30" t="s">
        <v>84</v>
      </c>
      <c r="H134" s="30">
        <v>0.63191153238546516</v>
      </c>
      <c r="I134" s="30">
        <v>-1.2903225806451535</v>
      </c>
      <c r="J134" s="30">
        <v>-0.46511627906976605</v>
      </c>
      <c r="K134" s="30">
        <v>2.15716486902926</v>
      </c>
      <c r="L134" s="30">
        <v>-0.70028011204481544</v>
      </c>
      <c r="M134" s="30">
        <v>1.8181818181818299</v>
      </c>
      <c r="N134" s="30">
        <v>1.2716763005780507</v>
      </c>
      <c r="O134" s="30">
        <v>0</v>
      </c>
      <c r="P134" s="30">
        <v>-1.3685239491690981</v>
      </c>
      <c r="Q134" s="30">
        <v>1.4814814814814836</v>
      </c>
      <c r="R134" s="30">
        <v>1.1992619926199266</v>
      </c>
      <c r="S134" s="30">
        <v>-1.6949152542372725</v>
      </c>
      <c r="T134" s="30">
        <v>-0.46403712296984034</v>
      </c>
      <c r="U134" s="30">
        <v>-1.3927576601671321</v>
      </c>
      <c r="V134" s="30">
        <v>-3.8848920863309377</v>
      </c>
      <c r="W134" s="40">
        <v>-2.401372212692976</v>
      </c>
      <c r="X134" s="40">
        <v>-3.0612244897959218</v>
      </c>
      <c r="Y134" s="40">
        <v>5.2816901408450745</v>
      </c>
      <c r="Z134" s="40">
        <v>0.34602076124565784</v>
      </c>
    </row>
    <row r="135" spans="4:26" ht="25.5" customHeight="1">
      <c r="D135" s="29" t="s">
        <v>39</v>
      </c>
      <c r="E135" s="30" t="s">
        <v>84</v>
      </c>
      <c r="F135" s="30" t="s">
        <v>84</v>
      </c>
      <c r="G135" s="30" t="s">
        <v>84</v>
      </c>
      <c r="H135" s="30">
        <v>-0.15698587127158659</v>
      </c>
      <c r="I135" s="30">
        <v>2.450980392156854</v>
      </c>
      <c r="J135" s="30">
        <v>0.46728971962617383</v>
      </c>
      <c r="K135" s="30">
        <v>-0.30165912518853588</v>
      </c>
      <c r="L135" s="30">
        <v>-0.70521861777150807</v>
      </c>
      <c r="M135" s="30">
        <v>-1.7857142857142905</v>
      </c>
      <c r="N135" s="30">
        <v>0</v>
      </c>
      <c r="O135" s="30">
        <v>0.40899795501023739</v>
      </c>
      <c r="P135" s="30">
        <v>1.090188305252715</v>
      </c>
      <c r="Q135" s="30">
        <v>0</v>
      </c>
      <c r="R135" s="30">
        <v>-0.27347310847766204</v>
      </c>
      <c r="S135" s="30">
        <v>-5.6795131845841844</v>
      </c>
      <c r="T135" s="30">
        <v>-0.69930069930069783</v>
      </c>
      <c r="U135" s="30">
        <v>1.5536723163841915</v>
      </c>
      <c r="V135" s="30">
        <v>4.3413173652694592</v>
      </c>
      <c r="W135" s="40">
        <v>-6.5026362038664303</v>
      </c>
      <c r="X135" s="40">
        <v>-1.2631578947368438</v>
      </c>
      <c r="Y135" s="40">
        <v>3.3444816053511683</v>
      </c>
      <c r="Z135" s="40">
        <v>-1.0344827586206917</v>
      </c>
    </row>
    <row r="136" spans="4:26" ht="25.5" customHeight="1">
      <c r="D136" s="29" t="s">
        <v>40</v>
      </c>
      <c r="E136" s="30" t="s">
        <v>84</v>
      </c>
      <c r="F136" s="30" t="s">
        <v>84</v>
      </c>
      <c r="G136" s="30" t="s">
        <v>84</v>
      </c>
      <c r="H136" s="30">
        <v>7.547169811320753</v>
      </c>
      <c r="I136" s="30">
        <v>0.15948963317384823</v>
      </c>
      <c r="J136" s="30">
        <v>1.5503875968992276</v>
      </c>
      <c r="K136" s="30">
        <v>-1.8154311649016486</v>
      </c>
      <c r="L136" s="30">
        <v>-0.56818181818182323</v>
      </c>
      <c r="M136" s="30">
        <v>2.3376623376623273</v>
      </c>
      <c r="N136" s="30">
        <v>-5.5936073059360769</v>
      </c>
      <c r="O136" s="30">
        <v>0.40733197556008793</v>
      </c>
      <c r="P136" s="30">
        <v>-0.39215686274508554</v>
      </c>
      <c r="Q136" s="30">
        <v>0</v>
      </c>
      <c r="R136" s="30">
        <v>-0.82266910420475403</v>
      </c>
      <c r="S136" s="30">
        <v>11.935483870967744</v>
      </c>
      <c r="T136" s="30">
        <v>-2.4647887323943629</v>
      </c>
      <c r="U136" s="30">
        <v>0.27816411682892728</v>
      </c>
      <c r="V136" s="30">
        <v>0.43041606886655703</v>
      </c>
      <c r="W136" s="40">
        <v>-12.593984962406024</v>
      </c>
      <c r="X136" s="40">
        <v>-15.351812366737727</v>
      </c>
      <c r="Y136" s="40">
        <v>8.737864077669899</v>
      </c>
      <c r="Z136" s="40">
        <v>-1.3937282229965153</v>
      </c>
    </row>
    <row r="137" spans="4:26" ht="25.5" customHeight="1">
      <c r="D137" s="31" t="s">
        <v>41</v>
      </c>
      <c r="E137" s="32" t="s">
        <v>84</v>
      </c>
      <c r="F137" s="32" t="s">
        <v>84</v>
      </c>
      <c r="G137" s="32" t="s">
        <v>84</v>
      </c>
      <c r="H137" s="32">
        <v>-10.087719298245624</v>
      </c>
      <c r="I137" s="32">
        <v>7.165605095541383</v>
      </c>
      <c r="J137" s="32">
        <v>1.0687022900763399</v>
      </c>
      <c r="K137" s="32">
        <v>1.2326656394452851</v>
      </c>
      <c r="L137" s="32">
        <v>1.4285714285714235</v>
      </c>
      <c r="M137" s="32">
        <v>0.6345177664974555</v>
      </c>
      <c r="N137" s="32">
        <v>4.7158403869407506</v>
      </c>
      <c r="O137" s="32">
        <v>7.3022312373224985</v>
      </c>
      <c r="P137" s="32">
        <v>0.68897637795275468</v>
      </c>
      <c r="Q137" s="32">
        <v>-2.007299270072993</v>
      </c>
      <c r="R137" s="32">
        <v>0.18433179723502668</v>
      </c>
      <c r="S137" s="32">
        <v>-7.3967339097022133</v>
      </c>
      <c r="T137" s="32">
        <v>-0.36101083032492598</v>
      </c>
      <c r="U137" s="32">
        <v>1.2482662968099634</v>
      </c>
      <c r="V137" s="32">
        <v>-3.2857142857142807</v>
      </c>
      <c r="W137" s="41">
        <v>11.612903225806459</v>
      </c>
      <c r="X137" s="41">
        <v>33.501259445843814</v>
      </c>
      <c r="Y137" s="41">
        <v>-1.7857142857142905</v>
      </c>
      <c r="Z137" s="41" t="s">
        <v>84</v>
      </c>
    </row>
    <row r="138" spans="4:26" ht="25.5" customHeight="1"/>
    <row r="139" spans="4:26" ht="25.5" customHeight="1">
      <c r="D139" s="129" t="s">
        <v>48</v>
      </c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</row>
    <row r="140" spans="4:26" ht="25.5" customHeight="1">
      <c r="D140" s="130" t="s">
        <v>77</v>
      </c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</row>
    <row r="141" spans="4:26" ht="25.5" customHeight="1">
      <c r="D141" s="128" t="s">
        <v>78</v>
      </c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</row>
    <row r="142" spans="4:26" ht="25.5" customHeight="1">
      <c r="D142" s="27"/>
      <c r="E142" s="28">
        <v>2000</v>
      </c>
      <c r="F142" s="28">
        <v>2001</v>
      </c>
      <c r="G142" s="28">
        <v>2002</v>
      </c>
      <c r="H142" s="28">
        <v>2003</v>
      </c>
      <c r="I142" s="28">
        <v>2004</v>
      </c>
      <c r="J142" s="28">
        <v>2005</v>
      </c>
      <c r="K142" s="28">
        <v>2006</v>
      </c>
      <c r="L142" s="28">
        <v>2007</v>
      </c>
      <c r="M142" s="28">
        <v>2008</v>
      </c>
      <c r="N142" s="28">
        <v>2009</v>
      </c>
      <c r="O142" s="28">
        <v>2010</v>
      </c>
      <c r="P142" s="28">
        <v>2011</v>
      </c>
      <c r="Q142" s="28">
        <v>2012</v>
      </c>
      <c r="R142" s="28">
        <v>2013</v>
      </c>
      <c r="S142" s="28">
        <v>2014</v>
      </c>
      <c r="T142" s="28">
        <v>2015</v>
      </c>
      <c r="U142" s="28">
        <v>2016</v>
      </c>
      <c r="V142" s="28">
        <v>2017</v>
      </c>
      <c r="W142" s="28">
        <v>2018</v>
      </c>
      <c r="X142" s="28">
        <v>2019</v>
      </c>
      <c r="Y142" s="28">
        <v>2020</v>
      </c>
      <c r="Z142" s="28">
        <v>2021</v>
      </c>
    </row>
    <row r="143" spans="4:26" ht="25.5" customHeight="1">
      <c r="D143" s="29" t="s">
        <v>30</v>
      </c>
      <c r="E143" s="30" t="s">
        <v>84</v>
      </c>
      <c r="F143" s="30" t="s">
        <v>84</v>
      </c>
      <c r="G143" s="30" t="s">
        <v>84</v>
      </c>
      <c r="H143" s="30" t="s">
        <v>84</v>
      </c>
      <c r="I143" s="30">
        <v>3.7500000000000089</v>
      </c>
      <c r="J143" s="30">
        <v>3.5211267605633756</v>
      </c>
      <c r="K143" s="30">
        <v>11.660777385159005</v>
      </c>
      <c r="L143" s="30">
        <v>2.9585798816568198</v>
      </c>
      <c r="M143" s="30">
        <v>-4.5454545454545521</v>
      </c>
      <c r="N143" s="30">
        <v>-13.468013468013474</v>
      </c>
      <c r="O143" s="30">
        <v>10.987261146496818</v>
      </c>
      <c r="P143" s="30">
        <v>-8.5714285714285623</v>
      </c>
      <c r="Q143" s="30">
        <v>-15.812720848056539</v>
      </c>
      <c r="R143" s="30">
        <v>8.9422028353326013</v>
      </c>
      <c r="S143" s="30">
        <v>-5.3212851405622601</v>
      </c>
      <c r="T143" s="30">
        <v>9.5643939393939235</v>
      </c>
      <c r="U143" s="30">
        <v>-2.8230184581976236</v>
      </c>
      <c r="V143" s="30">
        <v>-12.779552715654951</v>
      </c>
      <c r="W143" s="40">
        <v>1.3480392156862697</v>
      </c>
      <c r="X143" s="40">
        <v>6.6084788029925123</v>
      </c>
      <c r="Y143" s="40">
        <v>-3.5236938031591669</v>
      </c>
      <c r="Z143" s="40">
        <v>1.5363128491620026</v>
      </c>
    </row>
    <row r="144" spans="4:26" ht="25.5" customHeight="1">
      <c r="D144" s="29" t="s">
        <v>31</v>
      </c>
      <c r="E144" s="30" t="s">
        <v>84</v>
      </c>
      <c r="F144" s="30" t="s">
        <v>84</v>
      </c>
      <c r="G144" s="30" t="s">
        <v>84</v>
      </c>
      <c r="H144" s="30">
        <v>0.74626865671640896</v>
      </c>
      <c r="I144" s="30">
        <v>-8.4337349397590415</v>
      </c>
      <c r="J144" s="30">
        <v>36.734693877551017</v>
      </c>
      <c r="K144" s="30">
        <v>-6.9620253164556889</v>
      </c>
      <c r="L144" s="30">
        <v>3.7356321839080442</v>
      </c>
      <c r="M144" s="30">
        <v>9.977324263038545</v>
      </c>
      <c r="N144" s="30">
        <v>9.5330739299611</v>
      </c>
      <c r="O144" s="30">
        <v>-2.7259684361549574</v>
      </c>
      <c r="P144" s="30">
        <v>-1.6304347826087029</v>
      </c>
      <c r="Q144" s="30">
        <v>-0.52465897166841247</v>
      </c>
      <c r="R144" s="30">
        <v>0.70070070070069601</v>
      </c>
      <c r="S144" s="30">
        <v>5.5143160127253399</v>
      </c>
      <c r="T144" s="30">
        <v>-3.7165082108902348</v>
      </c>
      <c r="U144" s="30">
        <v>-2.7932960893854775</v>
      </c>
      <c r="V144" s="30">
        <v>-4.1514041514041589</v>
      </c>
      <c r="W144" s="40">
        <v>1.692865779927466</v>
      </c>
      <c r="X144" s="40">
        <v>2.2222222222222365</v>
      </c>
      <c r="Y144" s="40">
        <v>-1.2594458438287104</v>
      </c>
      <c r="Z144" s="40">
        <v>-0.55020632737277086</v>
      </c>
    </row>
    <row r="145" spans="4:26" ht="25.5" customHeight="1">
      <c r="D145" s="29" t="s">
        <v>32</v>
      </c>
      <c r="E145" s="30" t="s">
        <v>84</v>
      </c>
      <c r="F145" s="30" t="s">
        <v>84</v>
      </c>
      <c r="G145" s="30" t="s">
        <v>84</v>
      </c>
      <c r="H145" s="30">
        <v>-10.370370370370374</v>
      </c>
      <c r="I145" s="30">
        <v>8.5526315789473664</v>
      </c>
      <c r="J145" s="30">
        <v>13.93034825870647</v>
      </c>
      <c r="K145" s="30">
        <v>-0.68027210884354927</v>
      </c>
      <c r="L145" s="30">
        <v>3.3240997229917024</v>
      </c>
      <c r="M145" s="30">
        <v>-0.82474226804123418</v>
      </c>
      <c r="N145" s="30">
        <v>-1.9538188277087087</v>
      </c>
      <c r="O145" s="30">
        <v>5.8997050147492569</v>
      </c>
      <c r="P145" s="30">
        <v>9.5303867403314868</v>
      </c>
      <c r="Q145" s="30">
        <v>1.476793248945163</v>
      </c>
      <c r="R145" s="30">
        <v>-3.0815109343936498</v>
      </c>
      <c r="S145" s="30">
        <v>-3.7185929648241189</v>
      </c>
      <c r="T145" s="30">
        <v>-1.8850987432675104</v>
      </c>
      <c r="U145" s="30">
        <v>13.218390804597702</v>
      </c>
      <c r="V145" s="30">
        <v>9.0445859872611667</v>
      </c>
      <c r="W145" s="40">
        <v>-0.95124851367420771</v>
      </c>
      <c r="X145" s="40">
        <v>5.3775743707093815</v>
      </c>
      <c r="Y145" s="40">
        <v>-14.79591836734695</v>
      </c>
      <c r="Z145" s="40">
        <v>-10.235131396957108</v>
      </c>
    </row>
    <row r="146" spans="4:26" ht="25.5" customHeight="1">
      <c r="D146" s="29" t="s">
        <v>33</v>
      </c>
      <c r="E146" s="30" t="s">
        <v>84</v>
      </c>
      <c r="F146" s="30" t="s">
        <v>84</v>
      </c>
      <c r="G146" s="30" t="s">
        <v>84</v>
      </c>
      <c r="H146" s="30">
        <v>3.3057851239669533</v>
      </c>
      <c r="I146" s="30">
        <v>-7.2727272727272645</v>
      </c>
      <c r="J146" s="30">
        <v>12.227074235807844</v>
      </c>
      <c r="K146" s="30">
        <v>5.8219178082191902</v>
      </c>
      <c r="L146" s="30">
        <v>4.8257372654155306</v>
      </c>
      <c r="M146" s="30">
        <v>-0.62370062370061818</v>
      </c>
      <c r="N146" s="30">
        <v>11.594202898550732</v>
      </c>
      <c r="O146" s="30">
        <v>-0.83565459610026593</v>
      </c>
      <c r="P146" s="30">
        <v>-9.0794451450189051</v>
      </c>
      <c r="Q146" s="30">
        <v>1.5592515592515621</v>
      </c>
      <c r="R146" s="30">
        <v>2.1538461538461728</v>
      </c>
      <c r="S146" s="30">
        <v>0.62630480167016334</v>
      </c>
      <c r="T146" s="30">
        <v>-10.430009149130825</v>
      </c>
      <c r="U146" s="30">
        <v>-15.025380710659897</v>
      </c>
      <c r="V146" s="30">
        <v>6.4252336448598069</v>
      </c>
      <c r="W146" s="40">
        <v>10.56422569027613</v>
      </c>
      <c r="X146" s="40">
        <v>-5.4288816503800241</v>
      </c>
      <c r="Y146" s="40">
        <v>-28.143712574850298</v>
      </c>
      <c r="Z146" s="40">
        <v>9.7072419106317263</v>
      </c>
    </row>
    <row r="147" spans="4:26" ht="25.5" customHeight="1">
      <c r="D147" s="29" t="s">
        <v>34</v>
      </c>
      <c r="E147" s="30" t="s">
        <v>84</v>
      </c>
      <c r="F147" s="30" t="s">
        <v>84</v>
      </c>
      <c r="G147" s="30" t="s">
        <v>84</v>
      </c>
      <c r="H147" s="30">
        <v>-1.5999999999999903</v>
      </c>
      <c r="I147" s="30">
        <v>3.2679738562091609</v>
      </c>
      <c r="J147" s="30">
        <v>-7.0038910505836434</v>
      </c>
      <c r="K147" s="30">
        <v>5.5016181229773364</v>
      </c>
      <c r="L147" s="30">
        <v>-0.51150895140665842</v>
      </c>
      <c r="M147" s="30">
        <v>8.3682008368200833</v>
      </c>
      <c r="N147" s="30">
        <v>-9.9025974025974008</v>
      </c>
      <c r="O147" s="30">
        <v>-0.28089887640450062</v>
      </c>
      <c r="P147" s="30">
        <v>19.833564493758658</v>
      </c>
      <c r="Q147" s="30">
        <v>1.2282497441146401</v>
      </c>
      <c r="R147" s="30">
        <v>-1.5060240963855387</v>
      </c>
      <c r="S147" s="30">
        <v>-0.20746887966804906</v>
      </c>
      <c r="T147" s="30">
        <v>0.91930541368743235</v>
      </c>
      <c r="U147" s="30">
        <v>0</v>
      </c>
      <c r="V147" s="30">
        <v>-1.6465422612513714</v>
      </c>
      <c r="W147" s="40">
        <v>-9.0119435396308507</v>
      </c>
      <c r="X147" s="40">
        <v>-3.2146957520092001</v>
      </c>
      <c r="Y147" s="40">
        <v>15.833333333333343</v>
      </c>
      <c r="Z147" s="40">
        <v>3.0898876404494402</v>
      </c>
    </row>
    <row r="148" spans="4:26" ht="25.5" customHeight="1">
      <c r="D148" s="29" t="s">
        <v>35</v>
      </c>
      <c r="E148" s="30" t="s">
        <v>84</v>
      </c>
      <c r="F148" s="30" t="s">
        <v>84</v>
      </c>
      <c r="G148" s="30" t="s">
        <v>84</v>
      </c>
      <c r="H148" s="30">
        <v>-0.81300813008129413</v>
      </c>
      <c r="I148" s="30">
        <v>5.0632911392405111</v>
      </c>
      <c r="J148" s="30">
        <v>3.34728033472802</v>
      </c>
      <c r="K148" s="30">
        <v>-5.2147239263803602</v>
      </c>
      <c r="L148" s="30">
        <v>-1.0282776349614386</v>
      </c>
      <c r="M148" s="30">
        <v>4.0540540540540349</v>
      </c>
      <c r="N148" s="30">
        <v>17.657657657657655</v>
      </c>
      <c r="O148" s="30">
        <v>15.07042253521127</v>
      </c>
      <c r="P148" s="30">
        <v>28.472222222222211</v>
      </c>
      <c r="Q148" s="30">
        <v>-5.864509605662283</v>
      </c>
      <c r="R148" s="30">
        <v>6.4220183486238591</v>
      </c>
      <c r="S148" s="30">
        <v>-1.039501039501034</v>
      </c>
      <c r="T148" s="30">
        <v>1.0121457489878471</v>
      </c>
      <c r="U148" s="30">
        <v>-3.4647550776583103</v>
      </c>
      <c r="V148" s="30">
        <v>-4.3526785714285809</v>
      </c>
      <c r="W148" s="40">
        <v>1.9093078758950055</v>
      </c>
      <c r="X148" s="40">
        <v>-4.8635824436536135</v>
      </c>
      <c r="Y148" s="40">
        <v>21.582733812949616</v>
      </c>
      <c r="Z148" s="40">
        <v>-4.3596730245231701</v>
      </c>
    </row>
    <row r="149" spans="4:26" ht="25.5" customHeight="1">
      <c r="D149" s="29" t="s">
        <v>36</v>
      </c>
      <c r="E149" s="30" t="s">
        <v>84</v>
      </c>
      <c r="F149" s="30" t="s">
        <v>84</v>
      </c>
      <c r="G149" s="30" t="s">
        <v>84</v>
      </c>
      <c r="H149" s="30">
        <v>4.9180327868852514</v>
      </c>
      <c r="I149" s="30">
        <v>-6.6265060240963898</v>
      </c>
      <c r="J149" s="30">
        <v>2.8340080971660075</v>
      </c>
      <c r="K149" s="30">
        <v>2.5889967637540368</v>
      </c>
      <c r="L149" s="30">
        <v>8.831168831168835</v>
      </c>
      <c r="M149" s="30">
        <v>-0.37105751391465214</v>
      </c>
      <c r="N149" s="30">
        <v>-9.6477794793261786</v>
      </c>
      <c r="O149" s="30">
        <v>-11.505507955936356</v>
      </c>
      <c r="P149" s="30">
        <v>-20.900900900900897</v>
      </c>
      <c r="Q149" s="30">
        <v>4.6186895810955919</v>
      </c>
      <c r="R149" s="30">
        <v>-1.1494252873563204</v>
      </c>
      <c r="S149" s="30">
        <v>1.2605042016806678</v>
      </c>
      <c r="T149" s="30">
        <v>-9.4188376753506891</v>
      </c>
      <c r="U149" s="30">
        <v>1.4851485148514865</v>
      </c>
      <c r="V149" s="30">
        <v>4.200700116686118</v>
      </c>
      <c r="W149" s="40">
        <v>-2.5761124121779888</v>
      </c>
      <c r="X149" s="40">
        <v>-2.8678304239401431</v>
      </c>
      <c r="Y149" s="40">
        <v>7.9881656804733803</v>
      </c>
      <c r="Z149" s="40">
        <v>-0.14245014245013454</v>
      </c>
    </row>
    <row r="150" spans="4:26" ht="25.5" customHeight="1">
      <c r="D150" s="29" t="s">
        <v>37</v>
      </c>
      <c r="E150" s="30" t="s">
        <v>84</v>
      </c>
      <c r="F150" s="30" t="s">
        <v>84</v>
      </c>
      <c r="G150" s="30" t="s">
        <v>84</v>
      </c>
      <c r="H150" s="30">
        <v>14.84375</v>
      </c>
      <c r="I150" s="30">
        <v>-2.5806451612903292</v>
      </c>
      <c r="J150" s="30">
        <v>-4.3307086614173258</v>
      </c>
      <c r="K150" s="30">
        <v>-1.8927444794952564</v>
      </c>
      <c r="L150" s="30">
        <v>0</v>
      </c>
      <c r="M150" s="30">
        <v>9.8696461824953285</v>
      </c>
      <c r="N150" s="30">
        <v>-1.1864406779660941</v>
      </c>
      <c r="O150" s="30">
        <v>-0.27662517289072097</v>
      </c>
      <c r="P150" s="30">
        <v>-0.56947608200456079</v>
      </c>
      <c r="Q150" s="30">
        <v>-0.61601642710472637</v>
      </c>
      <c r="R150" s="30">
        <v>2.4224806201550431</v>
      </c>
      <c r="S150" s="30">
        <v>5.8091286307053958</v>
      </c>
      <c r="T150" s="30">
        <v>4.2035398230088505</v>
      </c>
      <c r="U150" s="30">
        <v>0.24390243902439046</v>
      </c>
      <c r="V150" s="30">
        <v>-9.2945128779395318</v>
      </c>
      <c r="W150" s="40">
        <v>1.0817307692307709</v>
      </c>
      <c r="X150" s="40">
        <v>5.9050064184852369</v>
      </c>
      <c r="Y150" s="40">
        <v>2.0547945205479534</v>
      </c>
      <c r="Z150" s="40">
        <v>-4.7075606276747672</v>
      </c>
    </row>
    <row r="151" spans="4:26" ht="25.5" customHeight="1">
      <c r="D151" s="29" t="s">
        <v>38</v>
      </c>
      <c r="E151" s="30" t="s">
        <v>84</v>
      </c>
      <c r="F151" s="30" t="s">
        <v>84</v>
      </c>
      <c r="G151" s="30" t="s">
        <v>84</v>
      </c>
      <c r="H151" s="30">
        <v>-2.0408163265306145</v>
      </c>
      <c r="I151" s="30">
        <v>6.6225165562914023</v>
      </c>
      <c r="J151" s="30">
        <v>0.82304526748970819</v>
      </c>
      <c r="K151" s="30">
        <v>0.3215434083601254</v>
      </c>
      <c r="L151" s="30">
        <v>0.23866348448686736</v>
      </c>
      <c r="M151" s="30">
        <v>1.1864406779661163</v>
      </c>
      <c r="N151" s="30">
        <v>6.0034305317324232</v>
      </c>
      <c r="O151" s="30">
        <v>13.453536754507599</v>
      </c>
      <c r="P151" s="30">
        <v>1.6036655211913109</v>
      </c>
      <c r="Q151" s="30">
        <v>-2.7892561983471009</v>
      </c>
      <c r="R151" s="30">
        <v>1.5137180700094621</v>
      </c>
      <c r="S151" s="30">
        <v>-0.49019607843137081</v>
      </c>
      <c r="T151" s="30">
        <v>-1.3800424628450103</v>
      </c>
      <c r="U151" s="30">
        <v>-0.60827250608272987</v>
      </c>
      <c r="V151" s="30">
        <v>-0.12345679012345512</v>
      </c>
      <c r="W151" s="40">
        <v>1.189060642092743</v>
      </c>
      <c r="X151" s="40">
        <v>0.12121212121212199</v>
      </c>
      <c r="Y151" s="40">
        <v>1.6107382550335503</v>
      </c>
      <c r="Z151" s="40">
        <v>-2.9940119760479056</v>
      </c>
    </row>
    <row r="152" spans="4:26" ht="25.5" customHeight="1">
      <c r="D152" s="29" t="s">
        <v>39</v>
      </c>
      <c r="E152" s="30" t="s">
        <v>84</v>
      </c>
      <c r="F152" s="30" t="s">
        <v>84</v>
      </c>
      <c r="G152" s="30" t="s">
        <v>84</v>
      </c>
      <c r="H152" s="30">
        <v>18.75</v>
      </c>
      <c r="I152" s="30">
        <v>-6.2111801242236142</v>
      </c>
      <c r="J152" s="30">
        <v>4.8979591836734615</v>
      </c>
      <c r="K152" s="30">
        <v>0</v>
      </c>
      <c r="L152" s="30">
        <v>-0.23809523809523725</v>
      </c>
      <c r="M152" s="30">
        <v>0.67001675041875597</v>
      </c>
      <c r="N152" s="30">
        <v>2.5889967637540368</v>
      </c>
      <c r="O152" s="30">
        <v>-13.202933985330068</v>
      </c>
      <c r="P152" s="30">
        <v>0.78917700112739464</v>
      </c>
      <c r="Q152" s="30">
        <v>3.6131774707757636</v>
      </c>
      <c r="R152" s="30">
        <v>0.74557315936627511</v>
      </c>
      <c r="S152" s="30">
        <v>5.4187192118226646</v>
      </c>
      <c r="T152" s="30">
        <v>-11.625403659849297</v>
      </c>
      <c r="U152" s="30">
        <v>-3.5495716034271818</v>
      </c>
      <c r="V152" s="30">
        <v>1.1124845488257096</v>
      </c>
      <c r="W152" s="40">
        <v>-5.7579318448883754</v>
      </c>
      <c r="X152" s="40">
        <v>2.1791767554479424</v>
      </c>
      <c r="Y152" s="40">
        <v>-0.52840158520476299</v>
      </c>
      <c r="Z152" s="40">
        <v>5.7098765432098908</v>
      </c>
    </row>
    <row r="153" spans="4:26" ht="25.5" customHeight="1">
      <c r="D153" s="29" t="s">
        <v>40</v>
      </c>
      <c r="E153" s="30" t="s">
        <v>84</v>
      </c>
      <c r="F153" s="30" t="s">
        <v>84</v>
      </c>
      <c r="G153" s="30" t="s">
        <v>84</v>
      </c>
      <c r="H153" s="30">
        <v>5.8479532163742576</v>
      </c>
      <c r="I153" s="30">
        <v>2.6490066225165476</v>
      </c>
      <c r="J153" s="30">
        <v>-0.77821011673151474</v>
      </c>
      <c r="K153" s="30">
        <v>1.9230769230769384</v>
      </c>
      <c r="L153" s="30">
        <v>5.9665871121718395</v>
      </c>
      <c r="M153" s="30">
        <v>-6.1564059900166441</v>
      </c>
      <c r="N153" s="30">
        <v>1.7350157728706739</v>
      </c>
      <c r="O153" s="30">
        <v>6.4788732394366333</v>
      </c>
      <c r="P153" s="30">
        <v>5.1454138702460739</v>
      </c>
      <c r="Q153" s="30">
        <v>-6.1538461538461542</v>
      </c>
      <c r="R153" s="30">
        <v>-6.3829787234042641</v>
      </c>
      <c r="S153" s="30">
        <v>1.7757009345794383</v>
      </c>
      <c r="T153" s="30">
        <v>19.610231425091349</v>
      </c>
      <c r="U153" s="30">
        <v>9.2639593908629525</v>
      </c>
      <c r="V153" s="30">
        <v>-4.4009779951100221</v>
      </c>
      <c r="W153" s="40">
        <v>-1.122194513715713</v>
      </c>
      <c r="X153" s="40">
        <v>0.82938388625592996</v>
      </c>
      <c r="Y153" s="40">
        <v>0.26560424966799445</v>
      </c>
      <c r="Z153" s="40">
        <v>-0.14598540145984717</v>
      </c>
    </row>
    <row r="154" spans="4:26" ht="25.5" customHeight="1">
      <c r="D154" s="31" t="s">
        <v>41</v>
      </c>
      <c r="E154" s="32" t="s">
        <v>84</v>
      </c>
      <c r="F154" s="32" t="s">
        <v>84</v>
      </c>
      <c r="G154" s="32" t="s">
        <v>84</v>
      </c>
      <c r="H154" s="32">
        <v>-11.602209944751385</v>
      </c>
      <c r="I154" s="32">
        <v>-8.3870967741935374</v>
      </c>
      <c r="J154" s="32">
        <v>10.98039215686275</v>
      </c>
      <c r="K154" s="32">
        <v>6.2893081761006275</v>
      </c>
      <c r="L154" s="32">
        <v>4.0540540540540571</v>
      </c>
      <c r="M154" s="32">
        <v>5.3191489361702038</v>
      </c>
      <c r="N154" s="32">
        <v>-2.635658914728678</v>
      </c>
      <c r="O154" s="32">
        <v>6.4814814814814659</v>
      </c>
      <c r="P154" s="32">
        <v>20.425531914893625</v>
      </c>
      <c r="Q154" s="32">
        <v>0.21857923497268228</v>
      </c>
      <c r="R154" s="32">
        <v>-1.5810276679841806</v>
      </c>
      <c r="S154" s="32">
        <v>-3.0303030303030276</v>
      </c>
      <c r="T154" s="32">
        <v>-6.211812627291236</v>
      </c>
      <c r="U154" s="32">
        <v>9.0592334494773432</v>
      </c>
      <c r="V154" s="32">
        <v>4.3478260869565188</v>
      </c>
      <c r="W154" s="41">
        <v>1.1349306431273742</v>
      </c>
      <c r="X154" s="41">
        <v>-3.2902467685076542</v>
      </c>
      <c r="Y154" s="41">
        <v>-5.165562913907273</v>
      </c>
      <c r="Z154" s="41" t="s">
        <v>84</v>
      </c>
    </row>
    <row r="155" spans="4:26" ht="25.5" customHeight="1"/>
    <row r="156" spans="4:26" ht="25.5" customHeight="1">
      <c r="D156" s="129" t="s">
        <v>50</v>
      </c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</row>
    <row r="157" spans="4:26" ht="25.5" customHeight="1">
      <c r="D157" s="130" t="s">
        <v>77</v>
      </c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</row>
    <row r="158" spans="4:26" ht="25.5" customHeight="1">
      <c r="D158" s="128" t="s">
        <v>78</v>
      </c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</row>
    <row r="159" spans="4:26" ht="25.5" customHeight="1">
      <c r="D159" s="27"/>
      <c r="E159" s="28">
        <v>2000</v>
      </c>
      <c r="F159" s="28">
        <v>2001</v>
      </c>
      <c r="G159" s="28">
        <v>2002</v>
      </c>
      <c r="H159" s="28">
        <v>2003</v>
      </c>
      <c r="I159" s="28">
        <v>2004</v>
      </c>
      <c r="J159" s="28">
        <v>2005</v>
      </c>
      <c r="K159" s="28">
        <v>2006</v>
      </c>
      <c r="L159" s="28">
        <v>2007</v>
      </c>
      <c r="M159" s="28">
        <v>2008</v>
      </c>
      <c r="N159" s="28">
        <v>2009</v>
      </c>
      <c r="O159" s="28">
        <v>2010</v>
      </c>
      <c r="P159" s="28">
        <v>2011</v>
      </c>
      <c r="Q159" s="28">
        <v>2012</v>
      </c>
      <c r="R159" s="28">
        <v>2013</v>
      </c>
      <c r="S159" s="28">
        <v>2014</v>
      </c>
      <c r="T159" s="28">
        <v>2015</v>
      </c>
      <c r="U159" s="28">
        <v>2016</v>
      </c>
      <c r="V159" s="28">
        <v>2017</v>
      </c>
      <c r="W159" s="28">
        <v>2018</v>
      </c>
      <c r="X159" s="28">
        <v>2019</v>
      </c>
      <c r="Y159" s="28">
        <v>2020</v>
      </c>
      <c r="Z159" s="28">
        <v>2021</v>
      </c>
    </row>
    <row r="160" spans="4:26" ht="25.5" customHeight="1">
      <c r="D160" s="29" t="s">
        <v>30</v>
      </c>
      <c r="E160" s="30" t="s">
        <v>84</v>
      </c>
      <c r="F160" s="30" t="s">
        <v>84</v>
      </c>
      <c r="G160" s="30" t="s">
        <v>84</v>
      </c>
      <c r="H160" s="30">
        <v>0</v>
      </c>
      <c r="I160" s="30">
        <v>0.33112582781458233</v>
      </c>
      <c r="J160" s="30">
        <v>-0.29069767441858296</v>
      </c>
      <c r="K160" s="30">
        <v>5.2238805970149294</v>
      </c>
      <c r="L160" s="30">
        <v>1.4613778705636848</v>
      </c>
      <c r="M160" s="30">
        <v>3.6789297658862852</v>
      </c>
      <c r="N160" s="30">
        <v>3.0254777070063632</v>
      </c>
      <c r="O160" s="30">
        <v>1.1764705882352899</v>
      </c>
      <c r="P160" s="30">
        <v>-5.2770448548812627</v>
      </c>
      <c r="Q160" s="30">
        <v>1.0165184243964287</v>
      </c>
      <c r="R160" s="30">
        <v>1.3683010262257822</v>
      </c>
      <c r="S160" s="30">
        <v>1.5463917525773141</v>
      </c>
      <c r="T160" s="30">
        <v>-0.38461538461537215</v>
      </c>
      <c r="U160" s="30">
        <v>-6.2630480167014664</v>
      </c>
      <c r="V160" s="30">
        <v>-4.8966267682263309</v>
      </c>
      <c r="W160" s="40">
        <v>2.6766595289079209</v>
      </c>
      <c r="X160" s="40">
        <v>3.5897435897435992</v>
      </c>
      <c r="Y160" s="40">
        <v>-2.0776874435410986</v>
      </c>
      <c r="Z160" s="40">
        <v>6.2222222222222179</v>
      </c>
    </row>
    <row r="161" spans="4:26" ht="25.5" customHeight="1">
      <c r="D161" s="29" t="s">
        <v>31</v>
      </c>
      <c r="E161" s="30" t="s">
        <v>84</v>
      </c>
      <c r="F161" s="30" t="s">
        <v>84</v>
      </c>
      <c r="G161" s="30" t="s">
        <v>84</v>
      </c>
      <c r="H161" s="30">
        <v>0.76045627376426506</v>
      </c>
      <c r="I161" s="30">
        <v>5.9405940594059459</v>
      </c>
      <c r="J161" s="30">
        <v>2.3323615160349753</v>
      </c>
      <c r="K161" s="30">
        <v>-5.6737588652482351</v>
      </c>
      <c r="L161" s="30">
        <v>0.82304526748970819</v>
      </c>
      <c r="M161" s="30">
        <v>-4.1935483870967794</v>
      </c>
      <c r="N161" s="30">
        <v>4.3276661514683123</v>
      </c>
      <c r="O161" s="30">
        <v>1.8895348837209447</v>
      </c>
      <c r="P161" s="30">
        <v>5.8495821727019504</v>
      </c>
      <c r="Q161" s="30">
        <v>0.88050314465408785</v>
      </c>
      <c r="R161" s="30">
        <v>-1.7997750281214975</v>
      </c>
      <c r="S161" s="30">
        <v>-0.30456852791878042</v>
      </c>
      <c r="T161" s="30">
        <v>1.2548262548262468</v>
      </c>
      <c r="U161" s="30">
        <v>0.66815144766148027</v>
      </c>
      <c r="V161" s="30">
        <v>-0.34324942791761348</v>
      </c>
      <c r="W161" s="40">
        <v>-0.93847758081335719</v>
      </c>
      <c r="X161" s="40">
        <v>0.89108910891089188</v>
      </c>
      <c r="Y161" s="40">
        <v>2.7675276752767486</v>
      </c>
      <c r="Z161" s="40">
        <v>-1.5062761506276168</v>
      </c>
    </row>
    <row r="162" spans="4:26" ht="25.5" customHeight="1">
      <c r="D162" s="29" t="s">
        <v>32</v>
      </c>
      <c r="E162" s="30" t="s">
        <v>84</v>
      </c>
      <c r="F162" s="30" t="s">
        <v>84</v>
      </c>
      <c r="G162" s="30" t="s">
        <v>84</v>
      </c>
      <c r="H162" s="30">
        <v>-1.132075471698113</v>
      </c>
      <c r="I162" s="30">
        <v>-1.5576323987538943</v>
      </c>
      <c r="J162" s="30">
        <v>6.5527065527065442</v>
      </c>
      <c r="K162" s="30">
        <v>2.506265664160412</v>
      </c>
      <c r="L162" s="30">
        <v>1.4285714285714235</v>
      </c>
      <c r="M162" s="30">
        <v>4.7138047138047146</v>
      </c>
      <c r="N162" s="30">
        <v>0.1481481481481417</v>
      </c>
      <c r="O162" s="30">
        <v>0.14265335235377208</v>
      </c>
      <c r="P162" s="30">
        <v>4.2105263157894868</v>
      </c>
      <c r="Q162" s="30">
        <v>0.12468827930174342</v>
      </c>
      <c r="R162" s="30">
        <v>3.436426116838498</v>
      </c>
      <c r="S162" s="30">
        <v>-0.71283095723014833</v>
      </c>
      <c r="T162" s="30">
        <v>-1.5252621544328049</v>
      </c>
      <c r="U162" s="30">
        <v>-1.7699115044247926</v>
      </c>
      <c r="V162" s="30">
        <v>2.640642939150406</v>
      </c>
      <c r="W162" s="40">
        <v>-0.10526315789473051</v>
      </c>
      <c r="X162" s="40">
        <v>0.49067713444552741</v>
      </c>
      <c r="Y162" s="40">
        <v>-28.545780969479353</v>
      </c>
      <c r="Z162" s="40">
        <v>-15.463041631265927</v>
      </c>
    </row>
    <row r="163" spans="4:26" ht="25.5" customHeight="1">
      <c r="D163" s="29" t="s">
        <v>33</v>
      </c>
      <c r="E163" s="30" t="s">
        <v>84</v>
      </c>
      <c r="F163" s="30" t="s">
        <v>84</v>
      </c>
      <c r="G163" s="30" t="s">
        <v>84</v>
      </c>
      <c r="H163" s="30">
        <v>2.2900763358778775</v>
      </c>
      <c r="I163" s="30">
        <v>-2.5316455696202556</v>
      </c>
      <c r="J163" s="30">
        <v>-2.6737967914438499</v>
      </c>
      <c r="K163" s="30">
        <v>1.4669926650366705</v>
      </c>
      <c r="L163" s="30">
        <v>8.2494969818913475</v>
      </c>
      <c r="M163" s="30">
        <v>-1.6077170418006381</v>
      </c>
      <c r="N163" s="30">
        <v>-0.88757396449703485</v>
      </c>
      <c r="O163" s="30">
        <v>2.7065527065527117</v>
      </c>
      <c r="P163" s="30">
        <v>-3.2828282828282762</v>
      </c>
      <c r="Q163" s="30">
        <v>2.2415940224159492</v>
      </c>
      <c r="R163" s="30">
        <v>-0.33222591362126463</v>
      </c>
      <c r="S163" s="30">
        <v>-0.20512820512821328</v>
      </c>
      <c r="T163" s="30">
        <v>-1.8393030009680511</v>
      </c>
      <c r="U163" s="30">
        <v>2.7027027027027195</v>
      </c>
      <c r="V163" s="30">
        <v>0.22371364653244186</v>
      </c>
      <c r="W163" s="40">
        <v>1.1591148577449806</v>
      </c>
      <c r="X163" s="40">
        <v>-0.87890625</v>
      </c>
      <c r="Y163" s="40">
        <v>-28.391959798994982</v>
      </c>
      <c r="Z163" s="40">
        <v>20.402010050251263</v>
      </c>
    </row>
    <row r="164" spans="4:26" ht="25.5" customHeight="1">
      <c r="D164" s="29" t="s">
        <v>34</v>
      </c>
      <c r="E164" s="30" t="s">
        <v>84</v>
      </c>
      <c r="F164" s="30" t="s">
        <v>84</v>
      </c>
      <c r="G164" s="30" t="s">
        <v>84</v>
      </c>
      <c r="H164" s="30">
        <v>0</v>
      </c>
      <c r="I164" s="30">
        <v>6.8181818181818121</v>
      </c>
      <c r="J164" s="30">
        <v>-1.098901098901095</v>
      </c>
      <c r="K164" s="30">
        <v>0.48192771084338837</v>
      </c>
      <c r="L164" s="30">
        <v>-2.0446096654275103</v>
      </c>
      <c r="M164" s="30">
        <v>2.2875816993463971</v>
      </c>
      <c r="N164" s="30">
        <v>3.1343283582089709</v>
      </c>
      <c r="O164" s="30">
        <v>1.1095700416088761</v>
      </c>
      <c r="P164" s="30">
        <v>-0.78328981723239099</v>
      </c>
      <c r="Q164" s="30">
        <v>0.12180267965895553</v>
      </c>
      <c r="R164" s="30">
        <v>-0.11111111111110628</v>
      </c>
      <c r="S164" s="30">
        <v>2.5693730729702047</v>
      </c>
      <c r="T164" s="30">
        <v>0.29585798816567088</v>
      </c>
      <c r="U164" s="30">
        <v>-2.7412280701754388</v>
      </c>
      <c r="V164" s="30">
        <v>1.0044642857142794</v>
      </c>
      <c r="W164" s="40">
        <v>1.0416666666666741</v>
      </c>
      <c r="X164" s="40">
        <v>-1.9704433497536922</v>
      </c>
      <c r="Y164" s="40">
        <v>42.105263157894733</v>
      </c>
      <c r="Z164" s="40">
        <v>8.4307178631051869</v>
      </c>
    </row>
    <row r="165" spans="4:26" ht="25.5" customHeight="1">
      <c r="D165" s="29" t="s">
        <v>35</v>
      </c>
      <c r="E165" s="30" t="s">
        <v>84</v>
      </c>
      <c r="F165" s="30" t="s">
        <v>84</v>
      </c>
      <c r="G165" s="30" t="s">
        <v>84</v>
      </c>
      <c r="H165" s="30">
        <v>1.8656716417910557</v>
      </c>
      <c r="I165" s="30">
        <v>0.60790273556232677</v>
      </c>
      <c r="J165" s="30">
        <v>3.3333333333333437</v>
      </c>
      <c r="K165" s="30">
        <v>1.4388489208633226</v>
      </c>
      <c r="L165" s="30">
        <v>0</v>
      </c>
      <c r="M165" s="30">
        <v>-1.1182108626198173</v>
      </c>
      <c r="N165" s="30">
        <v>-0.57887120115774904</v>
      </c>
      <c r="O165" s="30">
        <v>2.7434842249657088</v>
      </c>
      <c r="P165" s="30">
        <v>2.1052631578947434</v>
      </c>
      <c r="Q165" s="30">
        <v>1.4598540145985384</v>
      </c>
      <c r="R165" s="30">
        <v>0.88987764182424378</v>
      </c>
      <c r="S165" s="30">
        <v>-0.70140280561120649</v>
      </c>
      <c r="T165" s="30">
        <v>-2.5565388397246758</v>
      </c>
      <c r="U165" s="30">
        <v>-0.67643742953775732</v>
      </c>
      <c r="V165" s="30">
        <v>1.2154696132596676</v>
      </c>
      <c r="W165" s="40">
        <v>1.7525773195876226</v>
      </c>
      <c r="X165" s="40">
        <v>-1.4070351758793898</v>
      </c>
      <c r="Y165" s="40">
        <v>23.209876543209873</v>
      </c>
      <c r="Z165" s="40">
        <v>-6.2355658198614332</v>
      </c>
    </row>
    <row r="166" spans="4:26" ht="25.5" customHeight="1">
      <c r="D166" s="29" t="s">
        <v>36</v>
      </c>
      <c r="E166" s="30" t="s">
        <v>84</v>
      </c>
      <c r="F166" s="30" t="s">
        <v>84</v>
      </c>
      <c r="G166" s="30" t="s">
        <v>84</v>
      </c>
      <c r="H166" s="30">
        <v>2.564102564102555</v>
      </c>
      <c r="I166" s="30">
        <v>-0.60422960725076136</v>
      </c>
      <c r="J166" s="30">
        <v>2.4193548387096753</v>
      </c>
      <c r="K166" s="30">
        <v>1.891252955082745</v>
      </c>
      <c r="L166" s="30">
        <v>0.37950664136621182</v>
      </c>
      <c r="M166" s="30">
        <v>2.584814216478204</v>
      </c>
      <c r="N166" s="30">
        <v>-1.4556040756914079</v>
      </c>
      <c r="O166" s="30">
        <v>0.53404539385846217</v>
      </c>
      <c r="P166" s="30">
        <v>0.77319587628865705</v>
      </c>
      <c r="Q166" s="30">
        <v>0.47961630695443347</v>
      </c>
      <c r="R166" s="30">
        <v>3.6383682469680156</v>
      </c>
      <c r="S166" s="30">
        <v>-0.70635721493441661</v>
      </c>
      <c r="T166" s="30">
        <v>-0.60544904137236344</v>
      </c>
      <c r="U166" s="30">
        <v>0.11350737797957144</v>
      </c>
      <c r="V166" s="30">
        <v>1.0917030567685559</v>
      </c>
      <c r="W166" s="40">
        <v>-2.5329280648429542</v>
      </c>
      <c r="X166" s="40">
        <v>5.0968399592252744</v>
      </c>
      <c r="Y166" s="40">
        <v>10.721442885771548</v>
      </c>
      <c r="Z166" s="40">
        <v>23.234811165845649</v>
      </c>
    </row>
    <row r="167" spans="4:26" ht="25.5" customHeight="1">
      <c r="D167" s="29" t="s">
        <v>37</v>
      </c>
      <c r="E167" s="30" t="s">
        <v>84</v>
      </c>
      <c r="F167" s="30" t="s">
        <v>84</v>
      </c>
      <c r="G167" s="30" t="s">
        <v>84</v>
      </c>
      <c r="H167" s="30">
        <v>2.8571428571428692</v>
      </c>
      <c r="I167" s="30">
        <v>-0.60790273556229346</v>
      </c>
      <c r="J167" s="30">
        <v>-0.52493438320210251</v>
      </c>
      <c r="K167" s="30">
        <v>3.2482598607888491</v>
      </c>
      <c r="L167" s="30">
        <v>3.5916824196597474</v>
      </c>
      <c r="M167" s="30">
        <v>-0.15748031496063408</v>
      </c>
      <c r="N167" s="30">
        <v>1.1816838995568624</v>
      </c>
      <c r="O167" s="30">
        <v>0.79681274900400556</v>
      </c>
      <c r="P167" s="30">
        <v>-0.89514066496163558</v>
      </c>
      <c r="Q167" s="30">
        <v>2.2673031026253065</v>
      </c>
      <c r="R167" s="30">
        <v>-0.31914893617021045</v>
      </c>
      <c r="S167" s="30">
        <v>1.1178861788617933</v>
      </c>
      <c r="T167" s="30">
        <v>-0.40609137055837019</v>
      </c>
      <c r="U167" s="30">
        <v>-1.473922902494329</v>
      </c>
      <c r="V167" s="30">
        <v>-1.0799136069114423</v>
      </c>
      <c r="W167" s="40">
        <v>3.4303534303534278</v>
      </c>
      <c r="X167" s="40">
        <v>0.29097963142579175</v>
      </c>
      <c r="Y167" s="40">
        <v>12.669683257918551</v>
      </c>
      <c r="Z167" s="40">
        <v>-19.187208527648238</v>
      </c>
    </row>
    <row r="168" spans="4:26" ht="25.5" customHeight="1">
      <c r="D168" s="29" t="s">
        <v>38</v>
      </c>
      <c r="E168" s="30" t="s">
        <v>84</v>
      </c>
      <c r="F168" s="30" t="s">
        <v>84</v>
      </c>
      <c r="G168" s="30" t="s">
        <v>84</v>
      </c>
      <c r="H168" s="30">
        <v>1.0416666666666741</v>
      </c>
      <c r="I168" s="30">
        <v>1.2232415902140525</v>
      </c>
      <c r="J168" s="30">
        <v>0.26385224274407815</v>
      </c>
      <c r="K168" s="30">
        <v>7.6404494382022348</v>
      </c>
      <c r="L168" s="30">
        <v>2.1897810218977964</v>
      </c>
      <c r="M168" s="30">
        <v>0.63091482649844099</v>
      </c>
      <c r="N168" s="30">
        <v>-1.3138686131386912</v>
      </c>
      <c r="O168" s="30">
        <v>3.0303030303030276</v>
      </c>
      <c r="P168" s="30">
        <v>-0.1290322580645098</v>
      </c>
      <c r="Q168" s="30">
        <v>-1.1668611435239229</v>
      </c>
      <c r="R168" s="30">
        <v>3.6286019210245435</v>
      </c>
      <c r="S168" s="30">
        <v>1.9095477386934734</v>
      </c>
      <c r="T168" s="30">
        <v>-3.9755351681957207</v>
      </c>
      <c r="U168" s="30">
        <v>-2.6467203682393525</v>
      </c>
      <c r="V168" s="30">
        <v>2.2925764192139653</v>
      </c>
      <c r="W168" s="40">
        <v>-1.3065326633165841</v>
      </c>
      <c r="X168" s="40">
        <v>3.1914893617021267</v>
      </c>
      <c r="Y168" s="40">
        <v>1.4457831325301207</v>
      </c>
      <c r="Z168" s="40">
        <v>-1.8961253091508645</v>
      </c>
    </row>
    <row r="169" spans="4:26" ht="25.5" customHeight="1">
      <c r="D169" s="29" t="s">
        <v>39</v>
      </c>
      <c r="E169" s="30" t="s">
        <v>84</v>
      </c>
      <c r="F169" s="30" t="s">
        <v>84</v>
      </c>
      <c r="G169" s="30" t="s">
        <v>84</v>
      </c>
      <c r="H169" s="30">
        <v>1.7182130584192379</v>
      </c>
      <c r="I169" s="30">
        <v>0.30211480362538623</v>
      </c>
      <c r="J169" s="30">
        <v>2.1052631578947434</v>
      </c>
      <c r="K169" s="30">
        <v>-2.2964509394571953</v>
      </c>
      <c r="L169" s="30">
        <v>1.7857142857142794</v>
      </c>
      <c r="M169" s="30">
        <v>-0.94043887147335914</v>
      </c>
      <c r="N169" s="30">
        <v>1.9230769230769384</v>
      </c>
      <c r="O169" s="30">
        <v>-2.4296675191815886</v>
      </c>
      <c r="P169" s="30">
        <v>-0.12919896640828377</v>
      </c>
      <c r="Q169" s="30">
        <v>2.4793388429751984</v>
      </c>
      <c r="R169" s="30">
        <v>-0.1029866117404854</v>
      </c>
      <c r="S169" s="30">
        <v>0.59171597633136397</v>
      </c>
      <c r="T169" s="30">
        <v>-0.74309978768577478</v>
      </c>
      <c r="U169" s="30">
        <v>5.0827423167848718</v>
      </c>
      <c r="V169" s="30">
        <v>-1.8143009605122717</v>
      </c>
      <c r="W169" s="40">
        <v>1.4256619144602967</v>
      </c>
      <c r="X169" s="40">
        <v>1.2183692596063667</v>
      </c>
      <c r="Y169" s="40">
        <v>1.5835312747426888</v>
      </c>
      <c r="Z169" s="40">
        <v>1.7647058823529571</v>
      </c>
    </row>
    <row r="170" spans="4:26" ht="25.5" customHeight="1">
      <c r="D170" s="29" t="s">
        <v>40</v>
      </c>
      <c r="E170" s="30" t="s">
        <v>84</v>
      </c>
      <c r="F170" s="30" t="s">
        <v>84</v>
      </c>
      <c r="G170" s="30" t="s">
        <v>84</v>
      </c>
      <c r="H170" s="30">
        <v>2.7027027027026973</v>
      </c>
      <c r="I170" s="30">
        <v>0.30120481927708997</v>
      </c>
      <c r="J170" s="30">
        <v>0.25773195876286348</v>
      </c>
      <c r="K170" s="30">
        <v>1.4957264957264904</v>
      </c>
      <c r="L170" s="30">
        <v>2.6315789473684292</v>
      </c>
      <c r="M170" s="30">
        <v>0.9493670886076</v>
      </c>
      <c r="N170" s="30">
        <v>-0.29027576197387939</v>
      </c>
      <c r="O170" s="30">
        <v>-1.3106159895150737</v>
      </c>
      <c r="P170" s="30">
        <v>-1.1642949547218562</v>
      </c>
      <c r="Q170" s="30">
        <v>1.2672811059907918</v>
      </c>
      <c r="R170" s="30">
        <v>-5.1546391752577359</v>
      </c>
      <c r="S170" s="30">
        <v>-0.78431372549019329</v>
      </c>
      <c r="T170" s="30">
        <v>-0.74866310160428551</v>
      </c>
      <c r="U170" s="30">
        <v>0.11248593925758943</v>
      </c>
      <c r="V170" s="30">
        <v>2.1739130434782705</v>
      </c>
      <c r="W170" s="40">
        <v>8.2329317269076228</v>
      </c>
      <c r="X170" s="40">
        <v>1.388888888888884</v>
      </c>
      <c r="Y170" s="40">
        <v>0.38971161340608518</v>
      </c>
      <c r="Z170" s="40">
        <v>2.229562345169267</v>
      </c>
    </row>
    <row r="171" spans="4:26" ht="25.5" customHeight="1">
      <c r="D171" s="31" t="s">
        <v>41</v>
      </c>
      <c r="E171" s="32" t="s">
        <v>84</v>
      </c>
      <c r="F171" s="32" t="s">
        <v>84</v>
      </c>
      <c r="G171" s="32" t="s">
        <v>84</v>
      </c>
      <c r="H171" s="32">
        <v>-0.65789473684211286</v>
      </c>
      <c r="I171" s="32">
        <v>3.3033033033033066</v>
      </c>
      <c r="J171" s="32">
        <v>3.3419023136247006</v>
      </c>
      <c r="K171" s="32">
        <v>0.84210526315788847</v>
      </c>
      <c r="L171" s="32">
        <v>2.2222222222222365</v>
      </c>
      <c r="M171" s="32">
        <v>-1.5673981191222541</v>
      </c>
      <c r="N171" s="32">
        <v>-1.0189228529839944</v>
      </c>
      <c r="O171" s="32">
        <v>0.66401062416998613</v>
      </c>
      <c r="P171" s="32">
        <v>3.0104712041884696</v>
      </c>
      <c r="Q171" s="32">
        <v>-0.22753128555176305</v>
      </c>
      <c r="R171" s="32">
        <v>5.4347826086956541</v>
      </c>
      <c r="S171" s="32">
        <v>2.7667984189723382</v>
      </c>
      <c r="T171" s="32">
        <v>3.2327586206896575</v>
      </c>
      <c r="U171" s="32">
        <v>3.2584269662921495</v>
      </c>
      <c r="V171" s="32">
        <v>-0.6382978723404209</v>
      </c>
      <c r="W171" s="41">
        <v>-9.5547309833024059</v>
      </c>
      <c r="X171" s="41">
        <v>1.0958904109588996</v>
      </c>
      <c r="Y171" s="41">
        <v>-12.655279503105598</v>
      </c>
      <c r="Z171" s="41" t="s">
        <v>84</v>
      </c>
    </row>
    <row r="172" spans="4:26" ht="25.5" customHeight="1"/>
    <row r="173" spans="4:26" ht="25.5" customHeight="1">
      <c r="D173" s="129" t="s">
        <v>53</v>
      </c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</row>
    <row r="174" spans="4:26" ht="25.5" customHeight="1">
      <c r="D174" s="130" t="s">
        <v>77</v>
      </c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</row>
    <row r="175" spans="4:26" ht="25.5" customHeight="1">
      <c r="D175" s="128" t="s">
        <v>78</v>
      </c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</row>
    <row r="176" spans="4:26" ht="25.5" customHeight="1">
      <c r="D176" s="27"/>
      <c r="E176" s="28">
        <v>2000</v>
      </c>
      <c r="F176" s="28">
        <v>2001</v>
      </c>
      <c r="G176" s="28">
        <v>2002</v>
      </c>
      <c r="H176" s="28">
        <v>2003</v>
      </c>
      <c r="I176" s="28">
        <v>2004</v>
      </c>
      <c r="J176" s="28">
        <v>2005</v>
      </c>
      <c r="K176" s="28">
        <v>2006</v>
      </c>
      <c r="L176" s="28">
        <v>2007</v>
      </c>
      <c r="M176" s="28">
        <v>2008</v>
      </c>
      <c r="N176" s="28">
        <v>2009</v>
      </c>
      <c r="O176" s="28">
        <v>2010</v>
      </c>
      <c r="P176" s="28">
        <v>2011</v>
      </c>
      <c r="Q176" s="28">
        <v>2012</v>
      </c>
      <c r="R176" s="28">
        <v>2013</v>
      </c>
      <c r="S176" s="28">
        <v>2014</v>
      </c>
      <c r="T176" s="28">
        <v>2015</v>
      </c>
      <c r="U176" s="28">
        <v>2016</v>
      </c>
      <c r="V176" s="28">
        <v>2017</v>
      </c>
      <c r="W176" s="28">
        <v>2018</v>
      </c>
      <c r="X176" s="28">
        <v>2019</v>
      </c>
      <c r="Y176" s="28">
        <v>2020</v>
      </c>
      <c r="Z176" s="28">
        <v>2021</v>
      </c>
    </row>
    <row r="177" spans="4:26" ht="25.5" customHeight="1">
      <c r="D177" s="29" t="s">
        <v>30</v>
      </c>
      <c r="E177" s="30" t="s">
        <v>84</v>
      </c>
      <c r="F177" s="30" t="s">
        <v>84</v>
      </c>
      <c r="G177" s="30" t="s">
        <v>84</v>
      </c>
      <c r="H177" s="30" t="s">
        <v>84</v>
      </c>
      <c r="I177" s="30">
        <v>-0.4098360655737765</v>
      </c>
      <c r="J177" s="30">
        <v>-1.6574585635359185</v>
      </c>
      <c r="K177" s="30">
        <v>-1.9538188277087087</v>
      </c>
      <c r="L177" s="30">
        <v>-1.3136288998357948</v>
      </c>
      <c r="M177" s="30">
        <v>0.87847730600294494</v>
      </c>
      <c r="N177" s="30">
        <v>4.2647058823529482</v>
      </c>
      <c r="O177" s="30">
        <v>1.799485861182526</v>
      </c>
      <c r="P177" s="30">
        <v>-1.3392857142857206</v>
      </c>
      <c r="Q177" s="30">
        <v>1.393354769560573</v>
      </c>
      <c r="R177" s="30">
        <v>-0.70000000000000062</v>
      </c>
      <c r="S177" s="30">
        <v>1.5670910871694366</v>
      </c>
      <c r="T177" s="30">
        <v>-0.30456852791878042</v>
      </c>
      <c r="U177" s="30">
        <v>-2.9511918274687909</v>
      </c>
      <c r="V177" s="30">
        <v>4.1362530413625365</v>
      </c>
      <c r="W177" s="40">
        <v>0.33407572383075124</v>
      </c>
      <c r="X177" s="40">
        <v>1.4038876889848728</v>
      </c>
      <c r="Y177" s="40">
        <v>1.0351966873705987</v>
      </c>
      <c r="Z177" s="40">
        <v>-2.3326572008113722</v>
      </c>
    </row>
    <row r="178" spans="4:26" ht="25.5" customHeight="1">
      <c r="D178" s="29" t="s">
        <v>31</v>
      </c>
      <c r="E178" s="30" t="s">
        <v>84</v>
      </c>
      <c r="F178" s="30" t="s">
        <v>84</v>
      </c>
      <c r="G178" s="30" t="s">
        <v>84</v>
      </c>
      <c r="H178" s="30">
        <v>2.4070021881838155</v>
      </c>
      <c r="I178" s="30">
        <v>4.3209876543209846</v>
      </c>
      <c r="J178" s="30">
        <v>-1.8726591760299671</v>
      </c>
      <c r="K178" s="30">
        <v>-1.2681159420289911</v>
      </c>
      <c r="L178" s="30">
        <v>1.4975041597337757</v>
      </c>
      <c r="M178" s="30">
        <v>0.43541364296080243</v>
      </c>
      <c r="N178" s="30">
        <v>2.9619181946403339</v>
      </c>
      <c r="O178" s="30">
        <v>4.5454545454545414</v>
      </c>
      <c r="P178" s="30">
        <v>2.4886877828054432</v>
      </c>
      <c r="Q178" s="30">
        <v>0</v>
      </c>
      <c r="R178" s="30">
        <v>-0.30211480362537513</v>
      </c>
      <c r="S178" s="30">
        <v>-1.6393442622950838</v>
      </c>
      <c r="T178" s="30">
        <v>-2.7494908350305547</v>
      </c>
      <c r="U178" s="30">
        <v>1.5204678362572999</v>
      </c>
      <c r="V178" s="30">
        <v>0.11682242990653791</v>
      </c>
      <c r="W178" s="40">
        <v>0.44395116537179202</v>
      </c>
      <c r="X178" s="40">
        <v>-0.42598509052184097</v>
      </c>
      <c r="Y178" s="40">
        <v>0.2049180327868827</v>
      </c>
      <c r="Z178" s="40">
        <v>3.530633437175501</v>
      </c>
    </row>
    <row r="179" spans="4:26" ht="25.5" customHeight="1">
      <c r="D179" s="29" t="s">
        <v>32</v>
      </c>
      <c r="E179" s="30" t="s">
        <v>84</v>
      </c>
      <c r="F179" s="30" t="s">
        <v>84</v>
      </c>
      <c r="G179" s="30" t="s">
        <v>84</v>
      </c>
      <c r="H179" s="30">
        <v>-2.5641025641025661</v>
      </c>
      <c r="I179" s="30">
        <v>0.19723865877712132</v>
      </c>
      <c r="J179" s="30">
        <v>0.95419847328244156</v>
      </c>
      <c r="K179" s="30">
        <v>0.73394495412844041</v>
      </c>
      <c r="L179" s="30">
        <v>1.1475409836065653</v>
      </c>
      <c r="M179" s="30">
        <v>1.4450867052023142</v>
      </c>
      <c r="N179" s="30">
        <v>1.0958904109588996</v>
      </c>
      <c r="O179" s="30">
        <v>7.125603864734309</v>
      </c>
      <c r="P179" s="30">
        <v>0</v>
      </c>
      <c r="Q179" s="30">
        <v>0.95137420718816035</v>
      </c>
      <c r="R179" s="30">
        <v>1.5151515151515138</v>
      </c>
      <c r="S179" s="30">
        <v>-1.6666666666666718</v>
      </c>
      <c r="T179" s="30">
        <v>-0.94240837696334401</v>
      </c>
      <c r="U179" s="30">
        <v>-0.80645161290321399</v>
      </c>
      <c r="V179" s="30">
        <v>-0.9334889148191361</v>
      </c>
      <c r="W179" s="40">
        <v>2.541436464088398</v>
      </c>
      <c r="X179" s="40">
        <v>2.9946524064171198</v>
      </c>
      <c r="Y179" s="40">
        <v>-11.247443762781185</v>
      </c>
      <c r="Z179" s="40">
        <v>-5.0150451354062149</v>
      </c>
    </row>
    <row r="180" spans="4:26" ht="25.5" customHeight="1">
      <c r="D180" s="29" t="s">
        <v>33</v>
      </c>
      <c r="E180" s="30" t="s">
        <v>84</v>
      </c>
      <c r="F180" s="30" t="s">
        <v>84</v>
      </c>
      <c r="G180" s="30" t="s">
        <v>84</v>
      </c>
      <c r="H180" s="30">
        <v>0.21929824561404132</v>
      </c>
      <c r="I180" s="30">
        <v>0.78740157480314821</v>
      </c>
      <c r="J180" s="30">
        <v>-0.3780718336483857</v>
      </c>
      <c r="K180" s="30">
        <v>0.91074681238616506</v>
      </c>
      <c r="L180" s="30">
        <v>3.2414910858995061</v>
      </c>
      <c r="M180" s="30">
        <v>3.1339031339031376</v>
      </c>
      <c r="N180" s="30">
        <v>-1.6260162601625883</v>
      </c>
      <c r="O180" s="30">
        <v>-8.6809470124013526</v>
      </c>
      <c r="P180" s="30">
        <v>0.22075055187635861</v>
      </c>
      <c r="Q180" s="30">
        <v>-0.10471204188481353</v>
      </c>
      <c r="R180" s="30">
        <v>0.99502487562188602</v>
      </c>
      <c r="S180" s="30">
        <v>1.1964107676969205</v>
      </c>
      <c r="T180" s="30">
        <v>-0.95137420718817145</v>
      </c>
      <c r="U180" s="30">
        <v>-2.0905923344947897</v>
      </c>
      <c r="V180" s="30">
        <v>1.1778563015312216</v>
      </c>
      <c r="W180" s="40">
        <v>1.0775862068965525</v>
      </c>
      <c r="X180" s="40">
        <v>-1.2461059190031043</v>
      </c>
      <c r="Y180" s="40">
        <v>-19.354838709677413</v>
      </c>
      <c r="Z180" s="40">
        <v>3.6958817317845893</v>
      </c>
    </row>
    <row r="181" spans="4:26" ht="25.5" customHeight="1">
      <c r="D181" s="29" t="s">
        <v>34</v>
      </c>
      <c r="E181" s="30" t="s">
        <v>84</v>
      </c>
      <c r="F181" s="30" t="s">
        <v>84</v>
      </c>
      <c r="G181" s="30" t="s">
        <v>84</v>
      </c>
      <c r="H181" s="30">
        <v>-1.0940919037199071</v>
      </c>
      <c r="I181" s="30">
        <v>1.3671875</v>
      </c>
      <c r="J181" s="30">
        <v>1.1385199240986799</v>
      </c>
      <c r="K181" s="30">
        <v>0.90252707581226499</v>
      </c>
      <c r="L181" s="30">
        <v>0</v>
      </c>
      <c r="M181" s="30">
        <v>-0.13812154696133394</v>
      </c>
      <c r="N181" s="30">
        <v>2.0661157024793431</v>
      </c>
      <c r="O181" s="30">
        <v>0.98765432098764094</v>
      </c>
      <c r="P181" s="30">
        <v>1.211453744493407</v>
      </c>
      <c r="Q181" s="30">
        <v>0.20964360587001352</v>
      </c>
      <c r="R181" s="30">
        <v>-0.88669950738915482</v>
      </c>
      <c r="S181" s="30">
        <v>-0.59113300492610321</v>
      </c>
      <c r="T181" s="30">
        <v>-1.8143009605122717</v>
      </c>
      <c r="U181" s="30">
        <v>0</v>
      </c>
      <c r="V181" s="30">
        <v>-0.23282887077997749</v>
      </c>
      <c r="W181" s="40">
        <v>-6.3965884861407201</v>
      </c>
      <c r="X181" s="40">
        <v>-1.2618296529968487</v>
      </c>
      <c r="Y181" s="40">
        <v>14.142857142857146</v>
      </c>
      <c r="Z181" s="40">
        <v>3.054989816700604</v>
      </c>
    </row>
    <row r="182" spans="4:26" ht="25.5" customHeight="1">
      <c r="D182" s="29" t="s">
        <v>35</v>
      </c>
      <c r="E182" s="30" t="s">
        <v>84</v>
      </c>
      <c r="F182" s="30" t="s">
        <v>84</v>
      </c>
      <c r="G182" s="30" t="s">
        <v>84</v>
      </c>
      <c r="H182" s="30">
        <v>1.106194690265494</v>
      </c>
      <c r="I182" s="30">
        <v>0.77071290944124016</v>
      </c>
      <c r="J182" s="30">
        <v>0</v>
      </c>
      <c r="K182" s="30">
        <v>-2.1466905187835339</v>
      </c>
      <c r="L182" s="30">
        <v>0.47095761381474865</v>
      </c>
      <c r="M182" s="30">
        <v>1.1065006915629505</v>
      </c>
      <c r="N182" s="30">
        <v>8.3670715249662528</v>
      </c>
      <c r="O182" s="30">
        <v>1.4669926650366705</v>
      </c>
      <c r="P182" s="30">
        <v>-0.43525571273123065</v>
      </c>
      <c r="Q182" s="30">
        <v>6.7991631799163121</v>
      </c>
      <c r="R182" s="30">
        <v>1.2922465208747402</v>
      </c>
      <c r="S182" s="30">
        <v>-4.3607532210109046</v>
      </c>
      <c r="T182" s="30">
        <v>-1.0869565217391353</v>
      </c>
      <c r="U182" s="30">
        <v>-1.6607354685646447</v>
      </c>
      <c r="V182" s="30">
        <v>1.7502917152858899</v>
      </c>
      <c r="W182" s="40">
        <v>2.3917995444191487</v>
      </c>
      <c r="X182" s="40">
        <v>-0.74547390841320782</v>
      </c>
      <c r="Y182" s="40">
        <v>10.888610763454331</v>
      </c>
      <c r="Z182" s="40">
        <v>-2.4703557312252933</v>
      </c>
    </row>
    <row r="183" spans="4:26" ht="25.5" customHeight="1">
      <c r="D183" s="29" t="s">
        <v>36</v>
      </c>
      <c r="E183" s="30" t="s">
        <v>84</v>
      </c>
      <c r="F183" s="30" t="s">
        <v>84</v>
      </c>
      <c r="G183" s="30" t="s">
        <v>84</v>
      </c>
      <c r="H183" s="30">
        <v>1.0940919037199182</v>
      </c>
      <c r="I183" s="30">
        <v>-0.19120458891013214</v>
      </c>
      <c r="J183" s="30">
        <v>0.18761726078797558</v>
      </c>
      <c r="K183" s="30">
        <v>4.3875685557586808</v>
      </c>
      <c r="L183" s="30">
        <v>0.62500000000000888</v>
      </c>
      <c r="M183" s="30">
        <v>1.0943912448700299</v>
      </c>
      <c r="N183" s="30">
        <v>-7.0983810709837947</v>
      </c>
      <c r="O183" s="30">
        <v>0.96385542168675453</v>
      </c>
      <c r="P183" s="30">
        <v>-0.21857923497268228</v>
      </c>
      <c r="Q183" s="30">
        <v>-1.4691478942213565</v>
      </c>
      <c r="R183" s="30">
        <v>0.98135426889107702</v>
      </c>
      <c r="S183" s="30">
        <v>1.3471502590673534</v>
      </c>
      <c r="T183" s="30">
        <v>0</v>
      </c>
      <c r="U183" s="30">
        <v>-0.84439083232811241</v>
      </c>
      <c r="V183" s="30">
        <v>-0.34403669724770714</v>
      </c>
      <c r="W183" s="40">
        <v>-1.7797552836485098</v>
      </c>
      <c r="X183" s="40">
        <v>-0.10729613733905241</v>
      </c>
      <c r="Y183" s="40">
        <v>6.3205417607223424</v>
      </c>
      <c r="Z183" s="40">
        <v>1.5197568389057725</v>
      </c>
    </row>
    <row r="184" spans="4:26" ht="25.5" customHeight="1">
      <c r="D184" s="29" t="s">
        <v>37</v>
      </c>
      <c r="E184" s="30" t="s">
        <v>84</v>
      </c>
      <c r="F184" s="30" t="s">
        <v>84</v>
      </c>
      <c r="G184" s="30" t="s">
        <v>84</v>
      </c>
      <c r="H184" s="30">
        <v>0.64935064935063291</v>
      </c>
      <c r="I184" s="30">
        <v>-0.57471264367816577</v>
      </c>
      <c r="J184" s="30">
        <v>0.56179775280900124</v>
      </c>
      <c r="K184" s="30">
        <v>1.2259194395796813</v>
      </c>
      <c r="L184" s="30">
        <v>2.9503105590062084</v>
      </c>
      <c r="M184" s="30">
        <v>-2.8416779431664541</v>
      </c>
      <c r="N184" s="30">
        <v>2.2788203753351111</v>
      </c>
      <c r="O184" s="30">
        <v>3.2219570405727982</v>
      </c>
      <c r="P184" s="30">
        <v>-1.5334063526834529</v>
      </c>
      <c r="Q184" s="30">
        <v>3.7773359840954202</v>
      </c>
      <c r="R184" s="30">
        <v>0.77745383867833251</v>
      </c>
      <c r="S184" s="30">
        <v>0.71574642126790433</v>
      </c>
      <c r="T184" s="30">
        <v>-1.4285714285714235</v>
      </c>
      <c r="U184" s="30">
        <v>-1.3381995133819879</v>
      </c>
      <c r="V184" s="30">
        <v>0.34522439585731313</v>
      </c>
      <c r="W184" s="40">
        <v>4.9830124575311441</v>
      </c>
      <c r="X184" s="40">
        <v>0.10741138560685926</v>
      </c>
      <c r="Y184" s="40">
        <v>4.2462845010615702</v>
      </c>
      <c r="Z184" s="40">
        <v>-3.0938123752494939</v>
      </c>
    </row>
    <row r="185" spans="4:26" ht="25.5" customHeight="1">
      <c r="D185" s="29" t="s">
        <v>38</v>
      </c>
      <c r="E185" s="30" t="s">
        <v>84</v>
      </c>
      <c r="F185" s="30" t="s">
        <v>84</v>
      </c>
      <c r="G185" s="30" t="s">
        <v>84</v>
      </c>
      <c r="H185" s="30">
        <v>1.9354838709677358</v>
      </c>
      <c r="I185" s="30">
        <v>1.1560693641618602</v>
      </c>
      <c r="J185" s="30">
        <v>-1.3035381750465591</v>
      </c>
      <c r="K185" s="30">
        <v>0.865051903114189</v>
      </c>
      <c r="L185" s="30">
        <v>0.30165912518853588</v>
      </c>
      <c r="M185" s="30">
        <v>4.4568245125348183</v>
      </c>
      <c r="N185" s="30">
        <v>7.3394495412844041</v>
      </c>
      <c r="O185" s="30">
        <v>0.80924855491328884</v>
      </c>
      <c r="P185" s="30">
        <v>0.77864293659621886</v>
      </c>
      <c r="Q185" s="30">
        <v>-9.2911877394636022</v>
      </c>
      <c r="R185" s="30">
        <v>-1.2536162005785889</v>
      </c>
      <c r="S185" s="30">
        <v>0.91370558375634126</v>
      </c>
      <c r="T185" s="30">
        <v>-1.5607580824972156</v>
      </c>
      <c r="U185" s="30">
        <v>-0.36991368680642234</v>
      </c>
      <c r="V185" s="30">
        <v>0.57339449541284893</v>
      </c>
      <c r="W185" s="40">
        <v>-1.4023732470334394</v>
      </c>
      <c r="X185" s="40">
        <v>1.93133047210301</v>
      </c>
      <c r="Y185" s="40">
        <v>1.323828920570258</v>
      </c>
      <c r="Z185" s="40">
        <v>-0.92687950566426869</v>
      </c>
    </row>
    <row r="186" spans="4:26" ht="25.5" customHeight="1">
      <c r="D186" s="29" t="s">
        <v>39</v>
      </c>
      <c r="E186" s="30" t="s">
        <v>84</v>
      </c>
      <c r="F186" s="30" t="s">
        <v>84</v>
      </c>
      <c r="G186" s="30" t="s">
        <v>84</v>
      </c>
      <c r="H186" s="30">
        <v>1.2658227848101333</v>
      </c>
      <c r="I186" s="30">
        <v>-0.38095238095237072</v>
      </c>
      <c r="J186" s="30">
        <v>0.94339622641510523</v>
      </c>
      <c r="K186" s="30">
        <v>1.0291595197255532</v>
      </c>
      <c r="L186" s="30">
        <v>1.8045112781954975</v>
      </c>
      <c r="M186" s="30">
        <v>-6.399999999999995</v>
      </c>
      <c r="N186" s="30">
        <v>-4.639804639804634</v>
      </c>
      <c r="O186" s="30">
        <v>1.0321100917431325</v>
      </c>
      <c r="P186" s="30">
        <v>-0.77262693156733286</v>
      </c>
      <c r="Q186" s="30">
        <v>6.3357972544878516</v>
      </c>
      <c r="R186" s="30">
        <v>0.5859375</v>
      </c>
      <c r="S186" s="30">
        <v>1.1066398390342069</v>
      </c>
      <c r="T186" s="30">
        <v>0.11325028312572094</v>
      </c>
      <c r="U186" s="30">
        <v>0.61881188118810826</v>
      </c>
      <c r="V186" s="30">
        <v>-0.91220068415051037</v>
      </c>
      <c r="W186" s="40">
        <v>-0.54704595185995908</v>
      </c>
      <c r="X186" s="40">
        <v>0.84210526315788847</v>
      </c>
      <c r="Y186" s="40">
        <v>1.7085427135678399</v>
      </c>
      <c r="Z186" s="40">
        <v>-0.83160083160083165</v>
      </c>
    </row>
    <row r="187" spans="4:26" ht="25.5" customHeight="1">
      <c r="D187" s="29" t="s">
        <v>40</v>
      </c>
      <c r="E187" s="30" t="s">
        <v>84</v>
      </c>
      <c r="F187" s="30" t="s">
        <v>84</v>
      </c>
      <c r="G187" s="30" t="s">
        <v>84</v>
      </c>
      <c r="H187" s="30">
        <v>1.4583333333333393</v>
      </c>
      <c r="I187" s="30">
        <v>-0.57361376673040754</v>
      </c>
      <c r="J187" s="30">
        <v>0.93457943925232545</v>
      </c>
      <c r="K187" s="30">
        <v>1.8675721561969505</v>
      </c>
      <c r="L187" s="30">
        <v>0.73855243722305008</v>
      </c>
      <c r="M187" s="30">
        <v>-4.8433048433048516</v>
      </c>
      <c r="N187" s="30">
        <v>-0.51216389244559402</v>
      </c>
      <c r="O187" s="30">
        <v>0.79455164585697791</v>
      </c>
      <c r="P187" s="30">
        <v>1.7797552836484876</v>
      </c>
      <c r="Q187" s="30">
        <v>-3.1777557100297948</v>
      </c>
      <c r="R187" s="30">
        <v>-0.29126213592233219</v>
      </c>
      <c r="S187" s="30">
        <v>1.4925373134328401</v>
      </c>
      <c r="T187" s="30">
        <v>-0.45248868778281492</v>
      </c>
      <c r="U187" s="30">
        <v>-0.12300123001229846</v>
      </c>
      <c r="V187" s="30">
        <v>1.8411967779056404</v>
      </c>
      <c r="W187" s="40">
        <v>1.7601760176017445</v>
      </c>
      <c r="X187" s="40">
        <v>-0.41753653444676075</v>
      </c>
      <c r="Y187" s="40">
        <v>9.8814229249000185E-2</v>
      </c>
      <c r="Z187" s="40">
        <v>0.524109014675056</v>
      </c>
    </row>
    <row r="188" spans="4:26" ht="25.5" customHeight="1">
      <c r="D188" s="31" t="s">
        <v>41</v>
      </c>
      <c r="E188" s="32" t="s">
        <v>84</v>
      </c>
      <c r="F188" s="32" t="s">
        <v>84</v>
      </c>
      <c r="G188" s="32" t="s">
        <v>84</v>
      </c>
      <c r="H188" s="32">
        <v>0.20533880903490509</v>
      </c>
      <c r="I188" s="32">
        <v>4.4230769230769296</v>
      </c>
      <c r="J188" s="32">
        <v>4.2592592592592737</v>
      </c>
      <c r="K188" s="32">
        <v>1.4999999999999902</v>
      </c>
      <c r="L188" s="32">
        <v>0.14662756598240456</v>
      </c>
      <c r="M188" s="32">
        <v>1.7964071856287456</v>
      </c>
      <c r="N188" s="32">
        <v>0.12870012870012104</v>
      </c>
      <c r="O188" s="32">
        <v>0.9009009009009139</v>
      </c>
      <c r="P188" s="32">
        <v>1.9672131147540961</v>
      </c>
      <c r="Q188" s="32">
        <v>2.564102564102555</v>
      </c>
      <c r="R188" s="32">
        <v>-0.58422590068158975</v>
      </c>
      <c r="S188" s="32">
        <v>-3.4313725490196068</v>
      </c>
      <c r="T188" s="32">
        <v>0.11363636363637131</v>
      </c>
      <c r="U188" s="32">
        <v>1.2315270935960632</v>
      </c>
      <c r="V188" s="32">
        <v>1.4689265536723228</v>
      </c>
      <c r="W188" s="41">
        <v>0.108108108108107</v>
      </c>
      <c r="X188" s="41">
        <v>1.2578616352201255</v>
      </c>
      <c r="Y188" s="41">
        <v>-2.6653504442250675</v>
      </c>
      <c r="Z188" s="41" t="s">
        <v>84</v>
      </c>
    </row>
    <row r="189" spans="4:26" ht="25.5" customHeight="1"/>
    <row r="190" spans="4:26" ht="25.5" customHeight="1">
      <c r="D190" s="129" t="s">
        <v>51</v>
      </c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</row>
    <row r="191" spans="4:26" ht="25.5" customHeight="1">
      <c r="D191" s="130" t="s">
        <v>77</v>
      </c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</row>
    <row r="192" spans="4:26" ht="25.5" customHeight="1">
      <c r="D192" s="128" t="s">
        <v>78</v>
      </c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</row>
    <row r="193" spans="4:26" ht="25.5" customHeight="1">
      <c r="D193" s="27"/>
      <c r="E193" s="28">
        <v>2000</v>
      </c>
      <c r="F193" s="28">
        <v>2001</v>
      </c>
      <c r="G193" s="28">
        <v>2002</v>
      </c>
      <c r="H193" s="28">
        <v>2003</v>
      </c>
      <c r="I193" s="28">
        <v>2004</v>
      </c>
      <c r="J193" s="28">
        <v>2005</v>
      </c>
      <c r="K193" s="28">
        <v>2006</v>
      </c>
      <c r="L193" s="28">
        <v>2007</v>
      </c>
      <c r="M193" s="28">
        <v>2008</v>
      </c>
      <c r="N193" s="28">
        <v>2009</v>
      </c>
      <c r="O193" s="28">
        <v>2010</v>
      </c>
      <c r="P193" s="28">
        <v>2011</v>
      </c>
      <c r="Q193" s="28">
        <v>2012</v>
      </c>
      <c r="R193" s="28">
        <v>2013</v>
      </c>
      <c r="S193" s="28">
        <v>2014</v>
      </c>
      <c r="T193" s="28">
        <v>2015</v>
      </c>
      <c r="U193" s="28">
        <v>2016</v>
      </c>
      <c r="V193" s="28">
        <v>2017</v>
      </c>
      <c r="W193" s="28">
        <v>2018</v>
      </c>
      <c r="X193" s="28">
        <v>2019</v>
      </c>
      <c r="Y193" s="28">
        <v>2020</v>
      </c>
      <c r="Z193" s="28">
        <v>2021</v>
      </c>
    </row>
    <row r="194" spans="4:26" ht="25.5" customHeight="1">
      <c r="D194" s="29" t="s">
        <v>30</v>
      </c>
      <c r="E194" s="30" t="s">
        <v>84</v>
      </c>
      <c r="F194" s="30">
        <v>0.66445182724252927</v>
      </c>
      <c r="G194" s="30">
        <v>1.4583333333333393</v>
      </c>
      <c r="H194" s="30">
        <v>2.663438256658579</v>
      </c>
      <c r="I194" s="30">
        <v>3.9823008849557473</v>
      </c>
      <c r="J194" s="30">
        <v>0.92936802973977439</v>
      </c>
      <c r="K194" s="30">
        <v>-3.8043478260869623</v>
      </c>
      <c r="L194" s="30">
        <v>-4.0322580645161255</v>
      </c>
      <c r="M194" s="30">
        <v>3.966005665722383</v>
      </c>
      <c r="N194" s="30">
        <v>20.094936708860757</v>
      </c>
      <c r="O194" s="30">
        <v>6.765067650676504</v>
      </c>
      <c r="P194" s="30">
        <v>-2.4461839530332652</v>
      </c>
      <c r="Q194" s="30">
        <v>0.390625</v>
      </c>
      <c r="R194" s="30">
        <v>-3.7701974865350096</v>
      </c>
      <c r="S194" s="30">
        <v>1.9662921348314599</v>
      </c>
      <c r="T194" s="30">
        <v>-2.3182297154899945</v>
      </c>
      <c r="U194" s="30">
        <v>-2.5906735751295318</v>
      </c>
      <c r="V194" s="30">
        <v>-0.42857142857142261</v>
      </c>
      <c r="W194" s="40">
        <v>2.0408163265306145</v>
      </c>
      <c r="X194" s="40">
        <v>3.3997655334115029</v>
      </c>
      <c r="Y194" s="40">
        <v>7.0960698689956248</v>
      </c>
      <c r="Z194" s="40">
        <v>-4.4420368364030294</v>
      </c>
    </row>
    <row r="195" spans="4:26" ht="25.5" customHeight="1">
      <c r="D195" s="29" t="s">
        <v>31</v>
      </c>
      <c r="E195" s="30">
        <v>4.3071161048689133</v>
      </c>
      <c r="F195" s="30">
        <v>-1.3201320132013139</v>
      </c>
      <c r="G195" s="30">
        <v>-3.9014373716632411</v>
      </c>
      <c r="H195" s="30">
        <v>3.0660377358490587</v>
      </c>
      <c r="I195" s="30">
        <v>4.4680851063829907</v>
      </c>
      <c r="J195" s="30">
        <v>-8.6556169429097611</v>
      </c>
      <c r="K195" s="30">
        <v>-4.7080979284369162</v>
      </c>
      <c r="L195" s="30">
        <v>2.5210084033613356</v>
      </c>
      <c r="M195" s="30">
        <v>3.9509536784741117</v>
      </c>
      <c r="N195" s="30">
        <v>4.4795783926218524</v>
      </c>
      <c r="O195" s="30">
        <v>5.8755760368663701</v>
      </c>
      <c r="P195" s="30">
        <v>3.5105315947843607</v>
      </c>
      <c r="Q195" s="30">
        <v>-1.167315175097261</v>
      </c>
      <c r="R195" s="30">
        <v>2.4253731343283569</v>
      </c>
      <c r="S195" s="30">
        <v>-5.8769513314967936</v>
      </c>
      <c r="T195" s="30">
        <v>-5.1779935275080842</v>
      </c>
      <c r="U195" s="30">
        <v>3.7234042553191404</v>
      </c>
      <c r="V195" s="30">
        <v>-0.71736011477762096</v>
      </c>
      <c r="W195" s="40">
        <v>3.6250000000000115</v>
      </c>
      <c r="X195" s="40">
        <v>-0.11337868480725266</v>
      </c>
      <c r="Y195" s="40">
        <v>-0.30581039755352979</v>
      </c>
      <c r="Z195" s="40">
        <v>8.6167800453514687</v>
      </c>
    </row>
    <row r="196" spans="4:26" ht="25.5" customHeight="1">
      <c r="D196" s="29" t="s">
        <v>32</v>
      </c>
      <c r="E196" s="30">
        <v>-0.35906642728905647</v>
      </c>
      <c r="F196" s="30">
        <v>1.6722408026755842</v>
      </c>
      <c r="G196" s="30">
        <v>2.564102564102555</v>
      </c>
      <c r="H196" s="30">
        <v>-3.8901601830663712</v>
      </c>
      <c r="I196" s="30">
        <v>-4.4806517311609007</v>
      </c>
      <c r="J196" s="30">
        <v>2.0161290322580738</v>
      </c>
      <c r="K196" s="30">
        <v>2.3715415019762931</v>
      </c>
      <c r="L196" s="30">
        <v>2.6229508196721429</v>
      </c>
      <c r="M196" s="30">
        <v>1.3106159895150737</v>
      </c>
      <c r="N196" s="30">
        <v>3.9092055485498323</v>
      </c>
      <c r="O196" s="30">
        <v>14.689880304678994</v>
      </c>
      <c r="P196" s="30">
        <v>0.67829457364341206</v>
      </c>
      <c r="Q196" s="30">
        <v>-0.59055118110237226</v>
      </c>
      <c r="R196" s="30">
        <v>2.0947176684881663</v>
      </c>
      <c r="S196" s="30">
        <v>-1.5609756097560878</v>
      </c>
      <c r="T196" s="30">
        <v>-5.4607508532423132</v>
      </c>
      <c r="U196" s="30">
        <v>-3.2051282051282048</v>
      </c>
      <c r="V196" s="30">
        <v>-1.4450867052023142</v>
      </c>
      <c r="W196" s="40">
        <v>2.2919179734619988</v>
      </c>
      <c r="X196" s="40">
        <v>4.9943246311010103</v>
      </c>
      <c r="Y196" s="40">
        <v>-36.298568507157455</v>
      </c>
      <c r="Z196" s="40">
        <v>-19.72860125260959</v>
      </c>
    </row>
    <row r="197" spans="4:26" ht="25.5" customHeight="1">
      <c r="D197" s="29" t="s">
        <v>33</v>
      </c>
      <c r="E197" s="30">
        <v>0.9009009009008917</v>
      </c>
      <c r="F197" s="30">
        <v>0.49342105263157077</v>
      </c>
      <c r="G197" s="30">
        <v>2.7083333333333348</v>
      </c>
      <c r="H197" s="30">
        <v>-0.4761904761904634</v>
      </c>
      <c r="I197" s="30">
        <v>2.5586353944562878</v>
      </c>
      <c r="J197" s="30">
        <v>-1.7786561264822143</v>
      </c>
      <c r="K197" s="30">
        <v>-0.19305019305019266</v>
      </c>
      <c r="L197" s="30">
        <v>7.348242811501593</v>
      </c>
      <c r="M197" s="30">
        <v>3.1047865459249646</v>
      </c>
      <c r="N197" s="30">
        <v>-8.7378640776699097</v>
      </c>
      <c r="O197" s="30">
        <v>-16.603415559772294</v>
      </c>
      <c r="P197" s="30">
        <v>0.48123195380174177</v>
      </c>
      <c r="Q197" s="30">
        <v>-1.4851485148514865</v>
      </c>
      <c r="R197" s="30">
        <v>-1.4272970561998277</v>
      </c>
      <c r="S197" s="30">
        <v>4.5589692765113821</v>
      </c>
      <c r="T197" s="30">
        <v>3.7304452466907279</v>
      </c>
      <c r="U197" s="30">
        <v>-4.635761589403975</v>
      </c>
      <c r="V197" s="30">
        <v>1.4662756598240456</v>
      </c>
      <c r="W197" s="40">
        <v>2.4764150943396235</v>
      </c>
      <c r="X197" s="40">
        <v>1.1891891891891992</v>
      </c>
      <c r="Y197" s="40">
        <v>-35.634028892455859</v>
      </c>
      <c r="Z197" s="40">
        <v>20.156046814044217</v>
      </c>
    </row>
    <row r="198" spans="4:26" ht="25.5" customHeight="1">
      <c r="D198" s="29" t="s">
        <v>34</v>
      </c>
      <c r="E198" s="30">
        <v>2.1428571428571574</v>
      </c>
      <c r="F198" s="30">
        <v>-4.9099836333878937</v>
      </c>
      <c r="G198" s="30">
        <v>-7.0993914807302216</v>
      </c>
      <c r="H198" s="30">
        <v>-2.8708133971291905</v>
      </c>
      <c r="I198" s="30">
        <v>4.5738045738045852</v>
      </c>
      <c r="J198" s="30">
        <v>3.4205231388329871</v>
      </c>
      <c r="K198" s="30">
        <v>3.4816247582204918</v>
      </c>
      <c r="L198" s="30">
        <v>-3.5714285714285809</v>
      </c>
      <c r="M198" s="30">
        <v>-0.50188205771644068</v>
      </c>
      <c r="N198" s="30">
        <v>9.1755319148936199</v>
      </c>
      <c r="O198" s="30">
        <v>-1.2514220705347134</v>
      </c>
      <c r="P198" s="30">
        <v>1.0536398467432928</v>
      </c>
      <c r="Q198" s="30">
        <v>2.8140703517588017</v>
      </c>
      <c r="R198" s="30">
        <v>-1.2669683257918507</v>
      </c>
      <c r="S198" s="30">
        <v>-2.3696682464454999</v>
      </c>
      <c r="T198" s="30">
        <v>-3.7122969837587005</v>
      </c>
      <c r="U198" s="30">
        <v>0.1388888888889106</v>
      </c>
      <c r="V198" s="30">
        <v>2.0231213872832443</v>
      </c>
      <c r="W198" s="40">
        <v>-16.570771001150753</v>
      </c>
      <c r="X198" s="40">
        <v>-2.6709401709401726</v>
      </c>
      <c r="Y198" s="40">
        <v>35.910224438902752</v>
      </c>
      <c r="Z198" s="40">
        <v>0.97402597402596047</v>
      </c>
    </row>
    <row r="199" spans="4:26" ht="25.5" customHeight="1">
      <c r="D199" s="29" t="s">
        <v>35</v>
      </c>
      <c r="E199" s="30">
        <v>-0.5244755244755317</v>
      </c>
      <c r="F199" s="30">
        <v>-0.17211703958691649</v>
      </c>
      <c r="G199" s="30">
        <v>-2.6200873362445476</v>
      </c>
      <c r="H199" s="30">
        <v>2.4630541871921263</v>
      </c>
      <c r="I199" s="30">
        <v>2.5844930417495027</v>
      </c>
      <c r="J199" s="30">
        <v>-2.7237354085603127</v>
      </c>
      <c r="K199" s="30">
        <v>-7.2897196261682229</v>
      </c>
      <c r="L199" s="30">
        <v>3.7037037037037202</v>
      </c>
      <c r="M199" s="30">
        <v>3.4047919293821005</v>
      </c>
      <c r="N199" s="30">
        <v>20.09744214372715</v>
      </c>
      <c r="O199" s="30">
        <v>3.8018433179723532</v>
      </c>
      <c r="P199" s="30">
        <v>-2.8436018957345932</v>
      </c>
      <c r="Q199" s="30">
        <v>23.362658846529815</v>
      </c>
      <c r="R199" s="30">
        <v>7.1494042163153138</v>
      </c>
      <c r="S199" s="30">
        <v>-9.6116504854368845</v>
      </c>
      <c r="T199" s="30">
        <v>-0.12048192771083599</v>
      </c>
      <c r="U199" s="30">
        <v>-4.8543689320388328</v>
      </c>
      <c r="V199" s="30">
        <v>4.2492917847025469</v>
      </c>
      <c r="W199" s="40">
        <v>13.793103448275868</v>
      </c>
      <c r="X199" s="40">
        <v>2.6344676180021898</v>
      </c>
      <c r="Y199" s="40">
        <v>27.522935779816503</v>
      </c>
      <c r="Z199" s="40">
        <v>-0.3215434083601254</v>
      </c>
    </row>
    <row r="200" spans="4:26" ht="25.5" customHeight="1">
      <c r="D200" s="29" t="s">
        <v>36</v>
      </c>
      <c r="E200" s="30">
        <v>5.4481546572934914</v>
      </c>
      <c r="F200" s="30">
        <v>-1.3793103448275779</v>
      </c>
      <c r="G200" s="30">
        <v>0.4484304932735439</v>
      </c>
      <c r="H200" s="30">
        <v>-2.6442307692307709</v>
      </c>
      <c r="I200" s="30">
        <v>-0.58139534883719923</v>
      </c>
      <c r="J200" s="30">
        <v>0.80000000000000071</v>
      </c>
      <c r="K200" s="30">
        <v>16.532258064516125</v>
      </c>
      <c r="L200" s="30">
        <v>1.3392857142856984</v>
      </c>
      <c r="M200" s="30">
        <v>0.97560975609756184</v>
      </c>
      <c r="N200" s="30">
        <v>-19.574036511156201</v>
      </c>
      <c r="O200" s="30">
        <v>3.662597114317423</v>
      </c>
      <c r="P200" s="30">
        <v>1.6585365853658551</v>
      </c>
      <c r="Q200" s="30">
        <v>-7.7654516640253579</v>
      </c>
      <c r="R200" s="30">
        <v>-5.5603079555175405</v>
      </c>
      <c r="S200" s="30">
        <v>3.7593984962406068</v>
      </c>
      <c r="T200" s="30">
        <v>1.0856453558504064</v>
      </c>
      <c r="U200" s="30">
        <v>0.72886297376093534</v>
      </c>
      <c r="V200" s="30">
        <v>-1.4945652173913193</v>
      </c>
      <c r="W200" s="40">
        <v>-2.0606060606060628</v>
      </c>
      <c r="X200" s="40">
        <v>-2.032085561497321</v>
      </c>
      <c r="Y200" s="40">
        <v>11.366906474820148</v>
      </c>
      <c r="Z200" s="40">
        <v>0.21505376344086446</v>
      </c>
    </row>
    <row r="201" spans="4:26" ht="25.5" customHeight="1">
      <c r="D201" s="29" t="s">
        <v>37</v>
      </c>
      <c r="E201" s="30">
        <v>0.66666666666665986</v>
      </c>
      <c r="F201" s="30">
        <v>-7.5174825174825211</v>
      </c>
      <c r="G201" s="30">
        <v>3.5714285714285587</v>
      </c>
      <c r="H201" s="30">
        <v>-1.2345679012345734</v>
      </c>
      <c r="I201" s="30">
        <v>-1.7543859649122862</v>
      </c>
      <c r="J201" s="30">
        <v>0.99206349206348854</v>
      </c>
      <c r="K201" s="30">
        <v>-3.4602076124567449</v>
      </c>
      <c r="L201" s="30">
        <v>3.0837004405286361</v>
      </c>
      <c r="M201" s="30">
        <v>-8.333333333333325</v>
      </c>
      <c r="N201" s="30">
        <v>4.6658259773013855</v>
      </c>
      <c r="O201" s="30">
        <v>2.7837259100642386</v>
      </c>
      <c r="P201" s="30">
        <v>-6.6218809980806199</v>
      </c>
      <c r="Q201" s="30">
        <v>7.8178694158075546</v>
      </c>
      <c r="R201" s="30">
        <v>1.9927536231884035</v>
      </c>
      <c r="S201" s="30">
        <v>-0.41407867494824835</v>
      </c>
      <c r="T201" s="30">
        <v>-3.6992840095465329</v>
      </c>
      <c r="U201" s="30">
        <v>-5.3545586107091259</v>
      </c>
      <c r="V201" s="30">
        <v>3.3103448275862091</v>
      </c>
      <c r="W201" s="40">
        <v>7.5495049504950673</v>
      </c>
      <c r="X201" s="40">
        <v>-0.76419213973799582</v>
      </c>
      <c r="Y201" s="40">
        <v>7.8811369509043772</v>
      </c>
      <c r="Z201" s="40">
        <v>0.32188841201716833</v>
      </c>
    </row>
    <row r="202" spans="4:26" ht="25.5" customHeight="1">
      <c r="D202" s="29" t="s">
        <v>38</v>
      </c>
      <c r="E202" s="30">
        <v>-3.3112582781456901</v>
      </c>
      <c r="F202" s="30">
        <v>-5.8601134215500839</v>
      </c>
      <c r="G202" s="30">
        <v>4.0948275862069172</v>
      </c>
      <c r="H202" s="30">
        <v>10.000000000000009</v>
      </c>
      <c r="I202" s="30">
        <v>2.3809523809523947</v>
      </c>
      <c r="J202" s="30">
        <v>-1.9646365422396839</v>
      </c>
      <c r="K202" s="30">
        <v>0.53763440860215006</v>
      </c>
      <c r="L202" s="30">
        <v>-0.56980056980058258</v>
      </c>
      <c r="M202" s="30">
        <v>9.3544137022397713</v>
      </c>
      <c r="N202" s="30">
        <v>19.879518072289159</v>
      </c>
      <c r="O202" s="30">
        <v>0.72916666666666963</v>
      </c>
      <c r="P202" s="30">
        <v>2.7749229188078095</v>
      </c>
      <c r="Q202" s="30">
        <v>-22.709163346613547</v>
      </c>
      <c r="R202" s="30">
        <v>-4.5293072824156404</v>
      </c>
      <c r="S202" s="30">
        <v>2.3908523908523938</v>
      </c>
      <c r="T202" s="30">
        <v>-3.4696406443618266</v>
      </c>
      <c r="U202" s="30">
        <v>2.5993883792048811</v>
      </c>
      <c r="V202" s="30">
        <v>1.2016021361815676</v>
      </c>
      <c r="W202" s="40">
        <v>0.23014959723821615</v>
      </c>
      <c r="X202" s="40">
        <v>2.2002200220021972</v>
      </c>
      <c r="Y202" s="40">
        <v>5.6287425149700532</v>
      </c>
      <c r="Z202" s="40">
        <v>-1.8181818181818188</v>
      </c>
    </row>
    <row r="203" spans="4:26" ht="25.5" customHeight="1">
      <c r="D203" s="29" t="s">
        <v>39</v>
      </c>
      <c r="E203" s="30">
        <v>1.1986301369863117</v>
      </c>
      <c r="F203" s="30">
        <v>1.2048192771084265</v>
      </c>
      <c r="G203" s="30">
        <v>-5.7971014492753659</v>
      </c>
      <c r="H203" s="30">
        <v>0</v>
      </c>
      <c r="I203" s="30">
        <v>-1.1627906976744207</v>
      </c>
      <c r="J203" s="30">
        <v>0.80160320641282645</v>
      </c>
      <c r="K203" s="30">
        <v>1.6042780748663166</v>
      </c>
      <c r="L203" s="30">
        <v>2.5787965616046016</v>
      </c>
      <c r="M203" s="30">
        <v>-18.674698795180721</v>
      </c>
      <c r="N203" s="30">
        <v>-16.482412060301499</v>
      </c>
      <c r="O203" s="30">
        <v>3.6194415718717732</v>
      </c>
      <c r="P203" s="30">
        <v>-3.3999999999999919</v>
      </c>
      <c r="Q203" s="30">
        <v>16.391752577319597</v>
      </c>
      <c r="R203" s="30">
        <v>1.5813953488372112</v>
      </c>
      <c r="S203" s="30">
        <v>-0.30456852791878042</v>
      </c>
      <c r="T203" s="30">
        <v>-1.6688061617458283</v>
      </c>
      <c r="U203" s="30">
        <v>1.7883755588673722</v>
      </c>
      <c r="V203" s="30">
        <v>-1.583113456464369</v>
      </c>
      <c r="W203" s="40">
        <v>-0.34443168771528532</v>
      </c>
      <c r="X203" s="40">
        <v>2.2604951560817987</v>
      </c>
      <c r="Y203" s="40">
        <v>4.5351473922902397</v>
      </c>
      <c r="Z203" s="40">
        <v>-0.43572984749454813</v>
      </c>
    </row>
    <row r="204" spans="4:26" ht="25.5" customHeight="1">
      <c r="D204" s="29" t="s">
        <v>40</v>
      </c>
      <c r="E204" s="30">
        <v>1.1844331641285955</v>
      </c>
      <c r="F204" s="30">
        <v>-1.9841269841269882</v>
      </c>
      <c r="G204" s="30">
        <v>-5.9340659340659236</v>
      </c>
      <c r="H204" s="30">
        <v>6.1363636363636509</v>
      </c>
      <c r="I204" s="30">
        <v>-1.5686274509803866</v>
      </c>
      <c r="J204" s="30">
        <v>3.5785288270377746</v>
      </c>
      <c r="K204" s="30">
        <v>4.0350877192982582</v>
      </c>
      <c r="L204" s="30">
        <v>1.3966480446927276</v>
      </c>
      <c r="M204" s="30">
        <v>-8.4444444444444429</v>
      </c>
      <c r="N204" s="30">
        <v>-1.0830324909747335</v>
      </c>
      <c r="O204" s="30">
        <v>1.7964071856287456</v>
      </c>
      <c r="P204" s="30">
        <v>3.0020703933747228</v>
      </c>
      <c r="Q204" s="30">
        <v>-7.9716563330380907</v>
      </c>
      <c r="R204" s="30">
        <v>1.7399267399267559</v>
      </c>
      <c r="S204" s="30">
        <v>6.7209775967413288</v>
      </c>
      <c r="T204" s="30">
        <v>0.91383812010441545</v>
      </c>
      <c r="U204" s="30">
        <v>0.29282576866764831</v>
      </c>
      <c r="V204" s="30">
        <v>2.0107238605898026</v>
      </c>
      <c r="W204" s="40">
        <v>-1.0368663594469973</v>
      </c>
      <c r="X204" s="40">
        <v>-1.2631578947368438</v>
      </c>
      <c r="Y204" s="40">
        <v>2.9284164859002093</v>
      </c>
      <c r="Z204" s="40">
        <v>0.65645514223193757</v>
      </c>
    </row>
    <row r="205" spans="4:26" ht="25.5" customHeight="1">
      <c r="D205" s="31" t="s">
        <v>41</v>
      </c>
      <c r="E205" s="32">
        <v>0.66889632107023367</v>
      </c>
      <c r="F205" s="32">
        <v>-2.8340080971659853</v>
      </c>
      <c r="G205" s="32">
        <v>-3.5046728971962593</v>
      </c>
      <c r="H205" s="32">
        <v>-3.2119914346895095</v>
      </c>
      <c r="I205" s="32">
        <v>7.1713147410358502</v>
      </c>
      <c r="J205" s="32">
        <v>5.950095969289837</v>
      </c>
      <c r="K205" s="32">
        <v>4.5531197301854842</v>
      </c>
      <c r="L205" s="32">
        <v>-2.754820936639113</v>
      </c>
      <c r="M205" s="32">
        <v>2.265372168284796</v>
      </c>
      <c r="N205" s="32">
        <v>-1.0948905109489093</v>
      </c>
      <c r="O205" s="32">
        <v>0.19607843137254832</v>
      </c>
      <c r="P205" s="32">
        <v>2.9145728643216184</v>
      </c>
      <c r="Q205" s="32">
        <v>7.2184793070259934</v>
      </c>
      <c r="R205" s="32">
        <v>-3.8703870387038819</v>
      </c>
      <c r="S205" s="32">
        <v>-9.4465648854961781</v>
      </c>
      <c r="T205" s="32">
        <v>-0.12936610608019761</v>
      </c>
      <c r="U205" s="32">
        <v>2.1897810218978186</v>
      </c>
      <c r="V205" s="32">
        <v>3.0223390275952555</v>
      </c>
      <c r="W205" s="41">
        <v>-0.69848661233994358</v>
      </c>
      <c r="X205" s="41">
        <v>-2.3454157782515916</v>
      </c>
      <c r="Y205" s="41">
        <v>-2.7397260273972712</v>
      </c>
      <c r="Z205" s="41" t="s">
        <v>84</v>
      </c>
    </row>
    <row r="206" spans="4:26" ht="25.5" customHeight="1"/>
    <row r="207" spans="4:26" ht="25.5" customHeight="1">
      <c r="D207" s="129" t="s">
        <v>52</v>
      </c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</row>
    <row r="208" spans="4:26" ht="25.5" customHeight="1">
      <c r="D208" s="130" t="s">
        <v>77</v>
      </c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</row>
    <row r="209" spans="4:26" ht="25.5" customHeight="1">
      <c r="D209" s="128" t="s">
        <v>78</v>
      </c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</row>
    <row r="210" spans="4:26" ht="25.5" customHeight="1">
      <c r="D210" s="27"/>
      <c r="E210" s="28">
        <v>2000</v>
      </c>
      <c r="F210" s="28">
        <v>2001</v>
      </c>
      <c r="G210" s="28">
        <v>2002</v>
      </c>
      <c r="H210" s="28">
        <v>2003</v>
      </c>
      <c r="I210" s="28">
        <v>2004</v>
      </c>
      <c r="J210" s="28">
        <v>2005</v>
      </c>
      <c r="K210" s="28">
        <v>2006</v>
      </c>
      <c r="L210" s="28">
        <v>2007</v>
      </c>
      <c r="M210" s="28">
        <v>2008</v>
      </c>
      <c r="N210" s="28">
        <v>2009</v>
      </c>
      <c r="O210" s="28">
        <v>2010</v>
      </c>
      <c r="P210" s="28">
        <v>2011</v>
      </c>
      <c r="Q210" s="28">
        <v>2012</v>
      </c>
      <c r="R210" s="28">
        <v>2013</v>
      </c>
      <c r="S210" s="28">
        <v>2014</v>
      </c>
      <c r="T210" s="28">
        <v>2015</v>
      </c>
      <c r="U210" s="28">
        <v>2016</v>
      </c>
      <c r="V210" s="28">
        <v>2017</v>
      </c>
      <c r="W210" s="28">
        <v>2018</v>
      </c>
      <c r="X210" s="28">
        <v>2019</v>
      </c>
      <c r="Y210" s="28">
        <v>2020</v>
      </c>
      <c r="Z210" s="28">
        <v>2021</v>
      </c>
    </row>
    <row r="211" spans="4:26" ht="25.5" customHeight="1">
      <c r="D211" s="29" t="s">
        <v>30</v>
      </c>
      <c r="E211" s="30" t="s">
        <v>84</v>
      </c>
      <c r="F211" s="30" t="s">
        <v>84</v>
      </c>
      <c r="G211" s="30" t="s">
        <v>84</v>
      </c>
      <c r="H211" s="30" t="s">
        <v>84</v>
      </c>
      <c r="I211" s="30">
        <v>-1.6447368421052655</v>
      </c>
      <c r="J211" s="30">
        <v>-3.4321372854914101</v>
      </c>
      <c r="K211" s="30">
        <v>-3.2258064516129004</v>
      </c>
      <c r="L211" s="30">
        <v>-0.15649452269169695</v>
      </c>
      <c r="M211" s="30">
        <v>0</v>
      </c>
      <c r="N211" s="30">
        <v>-4.4709388971684083</v>
      </c>
      <c r="O211" s="30">
        <v>0.27548209366390353</v>
      </c>
      <c r="P211" s="30">
        <v>-1.5402843601895699</v>
      </c>
      <c r="Q211" s="30">
        <v>3.0269058295964157</v>
      </c>
      <c r="R211" s="30">
        <v>0</v>
      </c>
      <c r="S211" s="30">
        <v>0.29644268774702276</v>
      </c>
      <c r="T211" s="30">
        <v>0.81218274111674038</v>
      </c>
      <c r="U211" s="30">
        <v>-0.93676814988290502</v>
      </c>
      <c r="V211" s="30">
        <v>3.0805687203791399</v>
      </c>
      <c r="W211" s="40">
        <v>-3.7775445960125831</v>
      </c>
      <c r="X211" s="40">
        <v>0.52966101694915668</v>
      </c>
      <c r="Y211" s="40">
        <v>0.10162601626015899</v>
      </c>
      <c r="Z211" s="40">
        <v>0.78328981723236879</v>
      </c>
    </row>
    <row r="212" spans="4:26" ht="25.5" customHeight="1">
      <c r="D212" s="29" t="s">
        <v>31</v>
      </c>
      <c r="E212" s="30" t="s">
        <v>84</v>
      </c>
      <c r="F212" s="30" t="s">
        <v>84</v>
      </c>
      <c r="G212" s="30" t="s">
        <v>84</v>
      </c>
      <c r="H212" s="30">
        <v>1.098901098901095</v>
      </c>
      <c r="I212" s="30" t="s">
        <v>84</v>
      </c>
      <c r="J212" s="30">
        <v>-2.4232633279482996</v>
      </c>
      <c r="K212" s="30">
        <v>-0.66666666666665986</v>
      </c>
      <c r="L212" s="30">
        <v>-0.15673981191223207</v>
      </c>
      <c r="M212" s="30">
        <v>2.5174825174825166</v>
      </c>
      <c r="N212" s="30">
        <v>3.7441497659906453</v>
      </c>
      <c r="O212" s="30">
        <v>3.9835164835164916</v>
      </c>
      <c r="P212" s="30">
        <v>-0.12033694344164569</v>
      </c>
      <c r="Q212" s="30">
        <v>0.10881392818280489</v>
      </c>
      <c r="R212" s="30">
        <v>0.7164790174002178</v>
      </c>
      <c r="S212" s="30">
        <v>3.9408866995073843</v>
      </c>
      <c r="T212" s="30">
        <v>-0.90634441087612538</v>
      </c>
      <c r="U212" s="30">
        <v>-1.3002364066193928</v>
      </c>
      <c r="V212" s="30">
        <v>-0.91954022988505191</v>
      </c>
      <c r="W212" s="40">
        <v>0.32715376226826187</v>
      </c>
      <c r="X212" s="40">
        <v>-0.73761854583772601</v>
      </c>
      <c r="Y212" s="40">
        <v>-1.3197969543147225</v>
      </c>
      <c r="Z212" s="40">
        <v>1.7271157167530138</v>
      </c>
    </row>
    <row r="213" spans="4:26" ht="25.5" customHeight="1">
      <c r="D213" s="29" t="s">
        <v>32</v>
      </c>
      <c r="E213" s="30" t="s">
        <v>84</v>
      </c>
      <c r="F213" s="30" t="s">
        <v>84</v>
      </c>
      <c r="G213" s="30" t="s">
        <v>84</v>
      </c>
      <c r="H213" s="30">
        <v>-2.6397515527950333</v>
      </c>
      <c r="I213" s="30" t="s">
        <v>84</v>
      </c>
      <c r="J213" s="30">
        <v>0</v>
      </c>
      <c r="K213" s="30">
        <v>0.33557046979866278</v>
      </c>
      <c r="L213" s="30">
        <v>0.62794348508632414</v>
      </c>
      <c r="M213" s="30">
        <v>0.54570259208732708</v>
      </c>
      <c r="N213" s="30">
        <v>-0.90225563909773765</v>
      </c>
      <c r="O213" s="30">
        <v>0.13210039630118242</v>
      </c>
      <c r="P213" s="30">
        <v>2.5301204819277112</v>
      </c>
      <c r="Q213" s="30">
        <v>-0.10869565217390686</v>
      </c>
      <c r="R213" s="30">
        <v>0.81300813008129413</v>
      </c>
      <c r="S213" s="30">
        <v>-3.8862559241706118</v>
      </c>
      <c r="T213" s="30">
        <v>-3.0487804878048808</v>
      </c>
      <c r="U213" s="30">
        <v>-0.23952095808383866</v>
      </c>
      <c r="V213" s="30">
        <v>0.92807424593968069</v>
      </c>
      <c r="W213" s="40">
        <v>-0.86956521739129933</v>
      </c>
      <c r="X213" s="40">
        <v>2.3354564755838636</v>
      </c>
      <c r="Y213" s="40">
        <v>-16.563786008230441</v>
      </c>
      <c r="Z213" s="40">
        <v>-10.696095076400669</v>
      </c>
    </row>
    <row r="214" spans="4:26" ht="25.5" customHeight="1">
      <c r="D214" s="29" t="s">
        <v>33</v>
      </c>
      <c r="E214" s="30" t="s">
        <v>84</v>
      </c>
      <c r="F214" s="30" t="s">
        <v>84</v>
      </c>
      <c r="G214" s="30" t="s">
        <v>84</v>
      </c>
      <c r="H214" s="30">
        <v>-1.1164274322169154</v>
      </c>
      <c r="I214" s="30" t="s">
        <v>84</v>
      </c>
      <c r="J214" s="30">
        <v>-0.49668874172185129</v>
      </c>
      <c r="K214" s="30">
        <v>0.16722408026754731</v>
      </c>
      <c r="L214" s="30">
        <v>3.2761310452418257</v>
      </c>
      <c r="M214" s="30">
        <v>0.407055630936215</v>
      </c>
      <c r="N214" s="30">
        <v>-1.0622154779969639</v>
      </c>
      <c r="O214" s="30">
        <v>1.978891820580464</v>
      </c>
      <c r="P214" s="30">
        <v>-0.23501762632197609</v>
      </c>
      <c r="Q214" s="30">
        <v>3.5908596300326501</v>
      </c>
      <c r="R214" s="30">
        <v>1.3104838709677491</v>
      </c>
      <c r="S214" s="30">
        <v>-1.0848126232741673</v>
      </c>
      <c r="T214" s="30">
        <v>0.524109014675056</v>
      </c>
      <c r="U214" s="30">
        <v>-2.5210084033613356</v>
      </c>
      <c r="V214" s="30">
        <v>0</v>
      </c>
      <c r="W214" s="40">
        <v>3.0701754385964897</v>
      </c>
      <c r="X214" s="40">
        <v>3.8381742738589297</v>
      </c>
      <c r="Y214" s="40">
        <v>-1.479654747225656</v>
      </c>
      <c r="Z214" s="40">
        <v>9.6958174904943064</v>
      </c>
    </row>
    <row r="215" spans="4:26" ht="25.5" customHeight="1">
      <c r="D215" s="29" t="s">
        <v>34</v>
      </c>
      <c r="E215" s="30" t="s">
        <v>84</v>
      </c>
      <c r="F215" s="30" t="s">
        <v>84</v>
      </c>
      <c r="G215" s="30" t="s">
        <v>84</v>
      </c>
      <c r="H215" s="30">
        <v>-1.7741935483871041</v>
      </c>
      <c r="I215" s="30" t="s">
        <v>84</v>
      </c>
      <c r="J215" s="30">
        <v>-2.1630615640598982</v>
      </c>
      <c r="K215" s="30">
        <v>-2.5041736227045086</v>
      </c>
      <c r="L215" s="30">
        <v>2.2658610271903301</v>
      </c>
      <c r="M215" s="30">
        <v>-0.67567567567567988</v>
      </c>
      <c r="N215" s="30">
        <v>4.6012269938650263</v>
      </c>
      <c r="O215" s="30">
        <v>4.9159120310478865</v>
      </c>
      <c r="P215" s="30">
        <v>5.6537102473498191</v>
      </c>
      <c r="Q215" s="30">
        <v>-3.5714285714285809</v>
      </c>
      <c r="R215" s="30">
        <v>-2.4875621890547261</v>
      </c>
      <c r="S215" s="30">
        <v>0.39880358923229942</v>
      </c>
      <c r="T215" s="30">
        <v>-3.0239833159541263</v>
      </c>
      <c r="U215" s="30">
        <v>1.7241379310344973</v>
      </c>
      <c r="V215" s="30">
        <v>-0.11494252873562871</v>
      </c>
      <c r="W215" s="40">
        <v>-9.1489361702127621</v>
      </c>
      <c r="X215" s="40">
        <v>-4.3956043956044022</v>
      </c>
      <c r="Y215" s="40">
        <v>18.773466833541931</v>
      </c>
      <c r="Z215" s="40">
        <v>1.9930675909878737</v>
      </c>
    </row>
    <row r="216" spans="4:26" ht="25.5" customHeight="1">
      <c r="D216" s="29" t="s">
        <v>35</v>
      </c>
      <c r="E216" s="30" t="s">
        <v>84</v>
      </c>
      <c r="F216" s="30" t="s">
        <v>84</v>
      </c>
      <c r="G216" s="30" t="s">
        <v>84</v>
      </c>
      <c r="H216" s="30">
        <v>-1.8062397372742067</v>
      </c>
      <c r="I216" s="30" t="s">
        <v>84</v>
      </c>
      <c r="J216" s="30">
        <v>-0.68027210884354927</v>
      </c>
      <c r="K216" s="30">
        <v>4.7945205479452024</v>
      </c>
      <c r="L216" s="30">
        <v>1.3293943870014813</v>
      </c>
      <c r="M216" s="30">
        <v>1.224489795918382</v>
      </c>
      <c r="N216" s="30">
        <v>0.73313782991202281</v>
      </c>
      <c r="O216" s="30">
        <v>-4.3156596794081352</v>
      </c>
      <c r="P216" s="30">
        <v>-1.6722408026755842</v>
      </c>
      <c r="Q216" s="30">
        <v>-0.32679738562091387</v>
      </c>
      <c r="R216" s="30">
        <v>1.1224489795918391</v>
      </c>
      <c r="S216" s="30">
        <v>-7.0506454816285924</v>
      </c>
      <c r="T216" s="30">
        <v>-1.2903225806451646</v>
      </c>
      <c r="U216" s="30">
        <v>-0.84745762711865291</v>
      </c>
      <c r="V216" s="30">
        <v>1.6110471806674243</v>
      </c>
      <c r="W216" s="40">
        <v>10.655737704918034</v>
      </c>
      <c r="X216" s="40">
        <v>-2.4033437826541215</v>
      </c>
      <c r="Y216" s="40">
        <v>13.38250790305584</v>
      </c>
      <c r="Z216" s="40">
        <v>-3.3135089209855639</v>
      </c>
    </row>
    <row r="217" spans="4:26" ht="25.5" customHeight="1">
      <c r="D217" s="29" t="s">
        <v>36</v>
      </c>
      <c r="E217" s="30" t="s">
        <v>84</v>
      </c>
      <c r="F217" s="30" t="s">
        <v>84</v>
      </c>
      <c r="G217" s="30" t="s">
        <v>84</v>
      </c>
      <c r="H217" s="30">
        <v>-2.3411371237458289</v>
      </c>
      <c r="I217" s="30" t="s">
        <v>84</v>
      </c>
      <c r="J217" s="30">
        <v>-1.1986301369862895</v>
      </c>
      <c r="K217" s="30">
        <v>3.2679738562091609</v>
      </c>
      <c r="L217" s="30">
        <v>-1.4577259475218818</v>
      </c>
      <c r="M217" s="30">
        <v>5.1075268817204256</v>
      </c>
      <c r="N217" s="30">
        <v>-0.29112081513829047</v>
      </c>
      <c r="O217" s="30">
        <v>2.5773195876288568</v>
      </c>
      <c r="P217" s="30">
        <v>0.11337868480725266</v>
      </c>
      <c r="Q217" s="30">
        <v>0.76502732240437687</v>
      </c>
      <c r="R217" s="30">
        <v>1.1099899091826293</v>
      </c>
      <c r="S217" s="30">
        <v>4.1666666666666519</v>
      </c>
      <c r="T217" s="30">
        <v>-1.525054466230924</v>
      </c>
      <c r="U217" s="30">
        <v>0.24420024420024333</v>
      </c>
      <c r="V217" s="30">
        <v>1.6987542468856143</v>
      </c>
      <c r="W217" s="40">
        <v>-4.7619047619047672</v>
      </c>
      <c r="X217" s="40">
        <v>1.0706638115631772</v>
      </c>
      <c r="Y217" s="40">
        <v>7.713754646840143</v>
      </c>
      <c r="Z217" s="40">
        <v>-2.196836555360282</v>
      </c>
    </row>
    <row r="218" spans="4:26" ht="25.5" customHeight="1">
      <c r="D218" s="29" t="s">
        <v>37</v>
      </c>
      <c r="E218" s="30" t="s">
        <v>84</v>
      </c>
      <c r="F218" s="30" t="s">
        <v>84</v>
      </c>
      <c r="G218" s="30" t="s">
        <v>84</v>
      </c>
      <c r="H218" s="30">
        <v>2.2260273972602773</v>
      </c>
      <c r="I218" s="30" t="s">
        <v>84</v>
      </c>
      <c r="J218" s="30">
        <v>-1.2131715771230511</v>
      </c>
      <c r="K218" s="30">
        <v>-0.15822784810126667</v>
      </c>
      <c r="L218" s="30">
        <v>2.2189349112426315</v>
      </c>
      <c r="M218" s="30">
        <v>-5.1150895140664954</v>
      </c>
      <c r="N218" s="30">
        <v>1.0218978102189746</v>
      </c>
      <c r="O218" s="30">
        <v>3.1407035175879283</v>
      </c>
      <c r="P218" s="30">
        <v>-2.6047565118912819</v>
      </c>
      <c r="Q218" s="30">
        <v>2.6030368763557465</v>
      </c>
      <c r="R218" s="30">
        <v>0.49900199600798611</v>
      </c>
      <c r="S218" s="30">
        <v>1.7435897435897463</v>
      </c>
      <c r="T218" s="30">
        <v>-0.77433628318583914</v>
      </c>
      <c r="U218" s="30">
        <v>-2.436053593179055</v>
      </c>
      <c r="V218" s="30">
        <v>0.33407572383075124</v>
      </c>
      <c r="W218" s="40">
        <v>5.7777777777777706</v>
      </c>
      <c r="X218" s="40">
        <v>0.10593220338981357</v>
      </c>
      <c r="Y218" s="40">
        <v>3.6238136324417525</v>
      </c>
      <c r="Z218" s="40">
        <v>-0.89847259658580869</v>
      </c>
    </row>
    <row r="219" spans="4:26" ht="25.5" customHeight="1">
      <c r="D219" s="29" t="s">
        <v>38</v>
      </c>
      <c r="E219" s="30" t="s">
        <v>84</v>
      </c>
      <c r="F219" s="30" t="s">
        <v>84</v>
      </c>
      <c r="G219" s="30" t="s">
        <v>84</v>
      </c>
      <c r="H219" s="30">
        <v>0.67001675041875597</v>
      </c>
      <c r="I219" s="30" t="s">
        <v>84</v>
      </c>
      <c r="J219" s="30">
        <v>-2.8070175438596467</v>
      </c>
      <c r="K219" s="30">
        <v>0</v>
      </c>
      <c r="L219" s="30">
        <v>1.0130246020260358</v>
      </c>
      <c r="M219" s="30">
        <v>1.0781671159029615</v>
      </c>
      <c r="N219" s="30">
        <v>0.86705202312138407</v>
      </c>
      <c r="O219" s="30">
        <v>-0.24360535931791105</v>
      </c>
      <c r="P219" s="30">
        <v>2.3255813953488413</v>
      </c>
      <c r="Q219" s="30">
        <v>-0.95137420718817145</v>
      </c>
      <c r="R219" s="30">
        <v>1.4895729890764597</v>
      </c>
      <c r="S219" s="30">
        <v>0.60483870967742437</v>
      </c>
      <c r="T219" s="30">
        <v>-1.4492753623188359</v>
      </c>
      <c r="U219" s="30">
        <v>-1.7478152309613026</v>
      </c>
      <c r="V219" s="30">
        <v>2.4417314095449338</v>
      </c>
      <c r="W219" s="40">
        <v>-2.2058823529411686</v>
      </c>
      <c r="X219" s="40">
        <v>1.5873015873015817</v>
      </c>
      <c r="Y219" s="40">
        <v>2.1648626144879168</v>
      </c>
      <c r="Z219" s="40">
        <v>-0.81595648232093421</v>
      </c>
    </row>
    <row r="220" spans="4:26" ht="25.5" customHeight="1">
      <c r="D220" s="29" t="s">
        <v>39</v>
      </c>
      <c r="E220" s="30" t="s">
        <v>84</v>
      </c>
      <c r="F220" s="30" t="s">
        <v>84</v>
      </c>
      <c r="G220" s="30" t="s">
        <v>84</v>
      </c>
      <c r="H220" s="30">
        <v>1.1647254575707144</v>
      </c>
      <c r="I220" s="30" t="s">
        <v>84</v>
      </c>
      <c r="J220" s="30">
        <v>1.6245487364620947</v>
      </c>
      <c r="K220" s="30">
        <v>0</v>
      </c>
      <c r="L220" s="30">
        <v>1.4326647564469885</v>
      </c>
      <c r="M220" s="30">
        <v>-2.1333333333333204</v>
      </c>
      <c r="N220" s="30">
        <v>2.4355300859598916</v>
      </c>
      <c r="O220" s="30">
        <v>0</v>
      </c>
      <c r="P220" s="30">
        <v>-0.45454545454544082</v>
      </c>
      <c r="Q220" s="30">
        <v>1.7075773745997891</v>
      </c>
      <c r="R220" s="30">
        <v>-0.48923679060665082</v>
      </c>
      <c r="S220" s="30">
        <v>1.8036072144288706</v>
      </c>
      <c r="T220" s="30">
        <v>-1.8099547511312264</v>
      </c>
      <c r="U220" s="30">
        <v>-1.3977128335451061</v>
      </c>
      <c r="V220" s="30">
        <v>-1.8418201516792965</v>
      </c>
      <c r="W220" s="40">
        <v>0.42964554242748143</v>
      </c>
      <c r="X220" s="40">
        <v>3.2291666666666829</v>
      </c>
      <c r="Y220" s="40">
        <v>-0.97799511002445438</v>
      </c>
      <c r="Z220" s="40">
        <v>-0.82266910420475403</v>
      </c>
    </row>
    <row r="221" spans="4:26" ht="25.5" customHeight="1">
      <c r="D221" s="29" t="s">
        <v>40</v>
      </c>
      <c r="E221" s="30" t="s">
        <v>84</v>
      </c>
      <c r="F221" s="30" t="s">
        <v>84</v>
      </c>
      <c r="G221" s="30" t="s">
        <v>84</v>
      </c>
      <c r="H221" s="30">
        <v>-0.32894736842106198</v>
      </c>
      <c r="I221" s="30" t="s">
        <v>84</v>
      </c>
      <c r="J221" s="30">
        <v>2.6642984014209503</v>
      </c>
      <c r="K221" s="30">
        <v>-0.15847860538827918</v>
      </c>
      <c r="L221" s="30">
        <v>1.1299435028248705</v>
      </c>
      <c r="M221" s="30">
        <v>-3.6784741144414212</v>
      </c>
      <c r="N221" s="30">
        <v>1.9580419580419672</v>
      </c>
      <c r="O221" s="30">
        <v>1.098901098901095</v>
      </c>
      <c r="P221" s="30">
        <v>2.1689497716894879</v>
      </c>
      <c r="Q221" s="30">
        <v>-0.62959076600209718</v>
      </c>
      <c r="R221" s="30">
        <v>-0.39331366764995268</v>
      </c>
      <c r="S221" s="30">
        <v>0</v>
      </c>
      <c r="T221" s="30">
        <v>-0.80645161290321399</v>
      </c>
      <c r="U221" s="30">
        <v>4.2525773195876138</v>
      </c>
      <c r="V221" s="30">
        <v>1.7660044150110243</v>
      </c>
      <c r="W221" s="40">
        <v>-0.10695187165774556</v>
      </c>
      <c r="X221" s="40">
        <v>0.30272452068618172</v>
      </c>
      <c r="Y221" s="40">
        <v>-3.0452674897119336</v>
      </c>
      <c r="Z221" s="40">
        <v>0.82949308755759787</v>
      </c>
    </row>
    <row r="222" spans="4:26" ht="25.5" customHeight="1">
      <c r="D222" s="31" t="s">
        <v>41</v>
      </c>
      <c r="E222" s="32" t="s">
        <v>84</v>
      </c>
      <c r="F222" s="32" t="s">
        <v>84</v>
      </c>
      <c r="G222" s="32" t="s">
        <v>84</v>
      </c>
      <c r="H222" s="32">
        <v>0.33003300330034513</v>
      </c>
      <c r="I222" s="32" t="s">
        <v>84</v>
      </c>
      <c r="J222" s="32">
        <v>7.2664359861591699</v>
      </c>
      <c r="K222" s="32">
        <v>1.4285714285714235</v>
      </c>
      <c r="L222" s="32">
        <v>-0.13966480446928609</v>
      </c>
      <c r="M222" s="32">
        <v>-5.0919377652051008</v>
      </c>
      <c r="N222" s="32">
        <v>-0.41152263374485409</v>
      </c>
      <c r="O222" s="32">
        <v>1.9323671497584627</v>
      </c>
      <c r="P222" s="32">
        <v>-0.33519553072625108</v>
      </c>
      <c r="Q222" s="32">
        <v>3.1678986272439369</v>
      </c>
      <c r="R222" s="32">
        <v>-9.8716683119437487E-2</v>
      </c>
      <c r="S222" s="32">
        <v>-3.0511811023622104</v>
      </c>
      <c r="T222" s="32">
        <v>-0.81300813008130524</v>
      </c>
      <c r="U222" s="32">
        <v>4.3263288009888656</v>
      </c>
      <c r="V222" s="32">
        <v>3.3622559652928263</v>
      </c>
      <c r="W222" s="41">
        <v>1.0706638115631772</v>
      </c>
      <c r="X222" s="41">
        <v>-1.0060362173038184</v>
      </c>
      <c r="Y222" s="41">
        <v>-2.4617996604414216</v>
      </c>
      <c r="Z222" s="41" t="s">
        <v>84</v>
      </c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4" firstPageNumber="0" orientation="landscape" horizontalDpi="4294967294" verticalDpi="300" r:id="rId1"/>
  <headerFooter alignWithMargins="0"/>
  <rowBreaks count="6" manualBreakCount="6">
    <brk id="35" min="3" max="25" man="1"/>
    <brk id="69" min="3" max="25" man="1"/>
    <brk id="103" min="3" max="25" man="1"/>
    <brk id="137" min="3" max="25" man="1"/>
    <brk id="171" min="3" max="25" man="1"/>
    <brk id="205" min="3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1" ma:contentTypeDescription="Crie um novo documento." ma:contentTypeScope="" ma:versionID="cb3097a22eef6cd307c9573a65cda316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d810e1800a9802d3b75dce4311f3328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F4F5CB-39EF-483A-8828-81195DCC7D3E}"/>
</file>

<file path=customXml/itemProps2.xml><?xml version="1.0" encoding="utf-8"?>
<ds:datastoreItem xmlns:ds="http://schemas.openxmlformats.org/officeDocument/2006/customXml" ds:itemID="{591446A7-C86D-4F8A-965D-98A793DEC4CE}"/>
</file>

<file path=customXml/itemProps3.xml><?xml version="1.0" encoding="utf-8"?>
<ds:datastoreItem xmlns:ds="http://schemas.openxmlformats.org/officeDocument/2006/customXml" ds:itemID="{D28201CD-4995-463C-AA3B-413BFF8B89E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12</vt:i4>
      </vt:variant>
    </vt:vector>
  </HeadingPairs>
  <TitlesOfParts>
    <vt:vector size="25" baseType="lpstr">
      <vt:lpstr>CCS</vt:lpstr>
      <vt:lpstr>Revisão Outubro</vt:lpstr>
      <vt:lpstr>TAB_1</vt:lpstr>
      <vt:lpstr>Planilha1</vt:lpstr>
      <vt:lpstr>TAB_2</vt:lpstr>
      <vt:lpstr>TAB_1_1</vt:lpstr>
      <vt:lpstr>REVISÃO serie ajustada</vt:lpstr>
      <vt:lpstr>SÉRIE HISTÓRICA (m-12)</vt:lpstr>
      <vt:lpstr>SÉRIE HISTÓRICA (m-1)</vt:lpstr>
      <vt:lpstr>SERIE HIST - Bimestre</vt:lpstr>
      <vt:lpstr>SERIE HIST - Trimestre </vt:lpstr>
      <vt:lpstr>SERIE HIST - Quadrimestre</vt:lpstr>
      <vt:lpstr>SERIE HIST - Semestre</vt:lpstr>
      <vt:lpstr>TAB_1_1!__xlnm.Print_Area</vt:lpstr>
      <vt:lpstr>CCS!Area_de_impressao</vt:lpstr>
      <vt:lpstr>'REVISÃO serie ajustada'!Area_de_impressao</vt:lpstr>
      <vt:lpstr>'SERIE HIST - Bimestre'!Area_de_impressao</vt:lpstr>
      <vt:lpstr>'SERIE HIST - Quadrimestre'!Area_de_impressao</vt:lpstr>
      <vt:lpstr>'SERIE HIST - Semestre'!Area_de_impressao</vt:lpstr>
      <vt:lpstr>'SERIE HIST - Trimestre '!Area_de_impressao</vt:lpstr>
      <vt:lpstr>'SÉRIE HISTÓRICA (m-1)'!Area_de_impressao</vt:lpstr>
      <vt:lpstr>'SÉRIE HISTÓRICA (m-12)'!Area_de_impressao</vt:lpstr>
      <vt:lpstr>TAB_1!Area_de_impressao</vt:lpstr>
      <vt:lpstr>TAB_1_1!Area_de_impressao</vt:lpstr>
      <vt:lpstr>TAB_2!Area_de_impressao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Alerrandre Barros</cp:lastModifiedBy>
  <cp:revision>0</cp:revision>
  <cp:lastPrinted>2020-05-12T02:22:21Z</cp:lastPrinted>
  <dcterms:created xsi:type="dcterms:W3CDTF">2017-11-29T20:07:34Z</dcterms:created>
  <dcterms:modified xsi:type="dcterms:W3CDTF">2022-01-13T18:19:23Z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0x0101009FAAA17EC6E5A842AFA56633150E2D8D</vt:lpwstr>
  </property>
</Properties>
</file>