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/>
  <mc:AlternateContent xmlns:mc="http://schemas.openxmlformats.org/markup-compatibility/2006">
    <mc:Choice Requires="x15">
      <x15ac:absPath xmlns:x15ac="http://schemas.microsoft.com/office/spreadsheetml/2010/11/ac" url="\\Nas.ibge.gov.br\dpe-coind\EQUIPE_PMC\(10) GERENCIAL\PLANILHAO\"/>
    </mc:Choice>
  </mc:AlternateContent>
  <xr:revisionPtr revIDLastSave="4" documentId="13_ncr:1_{1E0A1B65-D2E2-4AB0-B0F2-DC001481AD51}" xr6:coauthVersionLast="47" xr6:coauthVersionMax="47" xr10:uidLastSave="{4344444C-B09F-4685-92EA-61EBBF0D7434}"/>
  <bookViews>
    <workbookView xWindow="-110" yWindow="-110" windowWidth="19420" windowHeight="10420" tabRatio="852" xr2:uid="{00000000-000D-0000-FFFF-FFFF00000000}"/>
  </bookViews>
  <sheets>
    <sheet name="REVISÃO serie ajustada" sheetId="24" r:id="rId1"/>
    <sheet name="SÉRIE HISTÓRICA (m-12)" sheetId="15" r:id="rId2"/>
    <sheet name="SÉRIE HISTÓRICA (m-1)" sheetId="23" r:id="rId3"/>
    <sheet name="SERIE HIST - Bimestre" sheetId="27" r:id="rId4"/>
    <sheet name="SERIE HIST - Trimestre " sheetId="29" r:id="rId5"/>
    <sheet name="SERIE HIST - Quadrimestre" sheetId="31" r:id="rId6"/>
    <sheet name="SERIE HIST - Semestre" sheetId="33" r:id="rId7"/>
  </sheets>
  <externalReferences>
    <externalReference r:id="rId8"/>
    <externalReference r:id="rId9"/>
    <externalReference r:id="rId10"/>
    <externalReference r:id="rId11"/>
  </externalReferences>
  <definedNames>
    <definedName name="___xlfn_IFERROR">NA()</definedName>
    <definedName name="__xlfn_IFERROR">NA()</definedName>
    <definedName name="__xlnm.Print_Area" localSheetId="2">('SÉRIE HISTÓRICA (m-1)'!#REF!,'SÉRIE HISTÓRICA (m-1)'!#REF!)</definedName>
    <definedName name="__xlnm.Print_Area" localSheetId="1">('SÉRIE HISTÓRICA (m-12)'!#REF!,'SÉRIE HISTÓRICA (m-12)'!#REF!)</definedName>
    <definedName name="__xlnm.Print_Titles" localSheetId="2">'SÉRIE HISTÓRICA (m-1)'!#REF!</definedName>
    <definedName name="__xlnm.Print_Titles" localSheetId="1">'SÉRIE HISTÓRICA (m-12)'!#REF!</definedName>
    <definedName name="_xlnm.Print_Area" localSheetId="0">'REVISÃO serie ajustada'!$B$1:$AB$38</definedName>
    <definedName name="_xlnm.Print_Area" localSheetId="3">'SERIE HIST - Bimestre'!$A$1:$N$126</definedName>
    <definedName name="_xlnm.Print_Area" localSheetId="5">'SERIE HIST - Quadrimestre'!$A$1:$N$65</definedName>
    <definedName name="_xlnm.Print_Area" localSheetId="6">'SERIE HIST - Semestre'!$A$1:$N$46</definedName>
    <definedName name="_xlnm.Print_Area" localSheetId="4">'SERIE HIST - Trimestre '!$A$1:$N$85</definedName>
    <definedName name="_xlnm.Print_Area" localSheetId="2">'SÉRIE HISTÓRICA (m-1)'!$D$3:$AB$222</definedName>
    <definedName name="_xlnm.Print_Area" localSheetId="1">'SÉRIE HISTÓRICA (m-12)'!$D$3:$AA$222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3">OFFSET(#REF!,0,0,#REF!,2)</definedName>
    <definedName name="data_mensal" localSheetId="5">OFFSET(#REF!,0,0,#REF!,2)</definedName>
    <definedName name="data_mensal" localSheetId="6">OFFSET(#REF!,0,0,#REF!,2)</definedName>
    <definedName name="data_mensal" localSheetId="4">OFFSET(#REF!,0,0,#REF!,2)</definedName>
    <definedName name="data_mensal">OFFSET('[1]GRAF - HISTÓRICO MENSAL - 2'!$AY$5,0,0,'[1]GRAF - HISTÓRICO MENSAL - 2'!$BA$2,2)</definedName>
    <definedName name="Data_quadri" localSheetId="3">OFFSET('[2]GRAF - QUADRIMESTRAL'!$O$37,0,0,'[2]GRAF - QUADRIMESTRAL'!$W$2,2)</definedName>
    <definedName name="Data_quadri" localSheetId="5">OFFSET('[2]GRAF - QUADRIMESTRAL'!$O$37,0,0,'[2]GRAF - QUADRIMESTRAL'!$W$2,2)</definedName>
    <definedName name="Data_quadri" localSheetId="6">OFFSET('[2]GRAF - QUADRIMESTRAL'!$O$37,0,0,'[2]GRAF - QUADRIMESTRAL'!$W$2,2)</definedName>
    <definedName name="Data_quadri" localSheetId="4">OFFSET('[2]GRAF - QUADRIMESTRAL'!$O$37,0,0,'[2]GRAF - QUADRIMESTRAL'!$W$2,2)</definedName>
    <definedName name="Data_quadri">OFFSET('[1]GRAF - QUADRIMESTRAL'!$O$37,0,0,'[1]GRAF - QUADRIMESTRAL'!$W$2,2)</definedName>
    <definedName name="Excel_BuiltIn_Print_Area" localSheetId="2">'SÉRIE HISTÓRICA (m-1)'!#REF!</definedName>
    <definedName name="Excel_BuiltIn_Print_Area" localSheetId="1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3">OFFSET(#REF!,0,0,#REF!,1)</definedName>
    <definedName name="intervalo_mensal_varejo" localSheetId="5">OFFSET(#REF!,0,0,#REF!,1)</definedName>
    <definedName name="intervalo_mensal_varejo" localSheetId="6">OFFSET(#REF!,0,0,#REF!,1)</definedName>
    <definedName name="intervalo_mensal_varejo" localSheetId="4">OFFSET(#REF!,0,0,#REF!,1)</definedName>
    <definedName name="intervalo_mensal_varejo">OFFSET('[1]GRAF - HISTÓRICO MENSAL - 2'!$BA$5,0,0,'[1]GRAF - HISTÓRICO MENSAL - 2'!$BA$2,1)</definedName>
    <definedName name="Intervalo_quad_ampliado" localSheetId="3">OFFSET('[2]GRAF - QUADRIMESTRAL'!$AF$37,0,0,'[2]GRAF - QUADRIMESTRAL'!$AF$2,1)</definedName>
    <definedName name="Intervalo_quad_ampliado" localSheetId="5">OFFSET('[2]GRAF - QUADRIMESTRAL'!$AF$37,0,0,'[2]GRAF - QUADRIMESTRAL'!$AF$2,1)</definedName>
    <definedName name="Intervalo_quad_ampliado" localSheetId="6">OFFSET('[2]GRAF - QUADRIMESTRAL'!$AF$37,0,0,'[2]GRAF - QUADRIMESTRAL'!$AF$2,1)</definedName>
    <definedName name="Intervalo_quad_ampliado" localSheetId="4">OFFSET('[2]GRAF - QUADRIMESTRAL'!$AF$37,0,0,'[2]GRAF - QUADRIMESTRAL'!$AF$2,1)</definedName>
    <definedName name="Intervalo_quad_ampliado">OFFSET('[1]GRAF - QUADRIMESTRAL'!$AF$37,0,0,'[1]GRAF - QUADRIMESTRAL'!$AF$2,1)</definedName>
    <definedName name="Intervalo_quad_combustivel" localSheetId="3">OFFSET('[2]GRAF - QUADRIMESTRAL'!$X$37,0,0,'[2]GRAF - QUADRIMESTRAL'!$X$2,1)</definedName>
    <definedName name="Intervalo_quad_combustivel" localSheetId="5">OFFSET('[2]GRAF - QUADRIMESTRAL'!$X$37,0,0,'[2]GRAF - QUADRIMESTRAL'!$X$2,1)</definedName>
    <definedName name="Intervalo_quad_combustivel" localSheetId="6">OFFSET('[2]GRAF - QUADRIMESTRAL'!$X$37,0,0,'[2]GRAF - QUADRIMESTRAL'!$X$2,1)</definedName>
    <definedName name="Intervalo_quad_combustivel" localSheetId="4">OFFSET('[2]GRAF - QUADRIMESTRAL'!$X$37,0,0,'[2]GRAF - QUADRIMESTRAL'!$X$2,1)</definedName>
    <definedName name="Intervalo_quad_combustivel">OFFSET('[1]GRAF - QUADRIMESTRAL'!$X$37,0,0,'[1]GRAF - QUADRIMESTRAL'!$X$2,1)</definedName>
    <definedName name="Intervalo_quad_construcao" localSheetId="3">OFFSET('[2]GRAF - QUADRIMESTRAL'!$AH$37,0,0,'[2]GRAF - QUADRIMESTRAL'!$AH$2,1)</definedName>
    <definedName name="Intervalo_quad_construcao" localSheetId="5">OFFSET('[2]GRAF - QUADRIMESTRAL'!$AH$37,0,0,'[2]GRAF - QUADRIMESTRAL'!$AH$2,1)</definedName>
    <definedName name="Intervalo_quad_construcao" localSheetId="6">OFFSET('[2]GRAF - QUADRIMESTRAL'!$AH$37,0,0,'[2]GRAF - QUADRIMESTRAL'!$AH$2,1)</definedName>
    <definedName name="Intervalo_quad_construcao" localSheetId="4">OFFSET('[2]GRAF - QUADRIMESTRAL'!$AH$37,0,0,'[2]GRAF - QUADRIMESTRAL'!$AH$2,1)</definedName>
    <definedName name="Intervalo_quad_construcao">OFFSET('[1]GRAF - QUADRIMESTRAL'!$AH$37,0,0,'[1]GRAF - QUADRIMESTRAL'!$AH$2,1)</definedName>
    <definedName name="Intervalo_quad_escritorio" localSheetId="3">OFFSET('[2]GRAF - QUADRIMESTRAL'!$AD$37,0,0,'[2]GRAF - QUADRIMESTRAL'!$AD$2,1)</definedName>
    <definedName name="Intervalo_quad_escritorio" localSheetId="5">OFFSET('[2]GRAF - QUADRIMESTRAL'!$AD$37,0,0,'[2]GRAF - QUADRIMESTRAL'!$AD$2,1)</definedName>
    <definedName name="Intervalo_quad_escritorio" localSheetId="6">OFFSET('[2]GRAF - QUADRIMESTRAL'!$AD$37,0,0,'[2]GRAF - QUADRIMESTRAL'!$AD$2,1)</definedName>
    <definedName name="Intervalo_quad_escritorio" localSheetId="4">OFFSET('[2]GRAF - QUADRIMESTRAL'!$AD$37,0,0,'[2]GRAF - QUADRIMESTRAL'!$AD$2,1)</definedName>
    <definedName name="Intervalo_quad_escritorio">OFFSET('[1]GRAF - QUADRIMESTRAL'!$AD$37,0,0,'[1]GRAF - QUADRIMESTRAL'!$AD$2,1)</definedName>
    <definedName name="Intervalo_quad_farmacia" localSheetId="3">OFFSET('[2]GRAF - QUADRIMESTRAL'!$AB$37,0,0,'[2]GRAF - QUADRIMESTRAL'!$AB$2,1)</definedName>
    <definedName name="Intervalo_quad_farmacia" localSheetId="5">OFFSET('[2]GRAF - QUADRIMESTRAL'!$AB$37,0,0,'[2]GRAF - QUADRIMESTRAL'!$AB$2,1)</definedName>
    <definedName name="Intervalo_quad_farmacia" localSheetId="6">OFFSET('[2]GRAF - QUADRIMESTRAL'!$AB$37,0,0,'[2]GRAF - QUADRIMESTRAL'!$AB$2,1)</definedName>
    <definedName name="Intervalo_quad_farmacia" localSheetId="4">OFFSET('[2]GRAF - QUADRIMESTRAL'!$AB$37,0,0,'[2]GRAF - QUADRIMESTRAL'!$AB$2,1)</definedName>
    <definedName name="Intervalo_quad_farmacia">OFFSET('[1]GRAF - QUADRIMESTRAL'!$AB$37,0,0,'[1]GRAF - QUADRIMESTRAL'!$AB$2,1)</definedName>
    <definedName name="Intervalo_quad_hiper" localSheetId="3">OFFSET('[2]GRAF - QUADRIMESTRAL'!$Y$37,0,0,'[2]GRAF - QUADRIMESTRAL'!$Y$2,1)</definedName>
    <definedName name="Intervalo_quad_hiper" localSheetId="5">OFFSET('[2]GRAF - QUADRIMESTRAL'!$Y$37,0,0,'[2]GRAF - QUADRIMESTRAL'!$Y$2,1)</definedName>
    <definedName name="Intervalo_quad_hiper" localSheetId="6">OFFSET('[2]GRAF - QUADRIMESTRAL'!$Y$37,0,0,'[2]GRAF - QUADRIMESTRAL'!$Y$2,1)</definedName>
    <definedName name="Intervalo_quad_hiper" localSheetId="4">OFFSET('[2]GRAF - QUADRIMESTRAL'!$Y$37,0,0,'[2]GRAF - QUADRIMESTRAL'!$Y$2,1)</definedName>
    <definedName name="Intervalo_quad_hiper">OFFSET('[1]GRAF - QUADRIMESTRAL'!$Y$37,0,0,'[1]GRAF - QUADRIMESTRAL'!$Y$2,1)</definedName>
    <definedName name="Intervalo_quad_livros" localSheetId="3">OFFSET('[2]GRAF - QUADRIMESTRAL'!$AC$37,0,0,'[2]GRAF - QUADRIMESTRAL'!$AC$2,1)</definedName>
    <definedName name="Intervalo_quad_livros" localSheetId="5">OFFSET('[2]GRAF - QUADRIMESTRAL'!$AC$37,0,0,'[2]GRAF - QUADRIMESTRAL'!$AC$2,1)</definedName>
    <definedName name="Intervalo_quad_livros" localSheetId="6">OFFSET('[2]GRAF - QUADRIMESTRAL'!$AC$37,0,0,'[2]GRAF - QUADRIMESTRAL'!$AC$2,1)</definedName>
    <definedName name="Intervalo_quad_livros" localSheetId="4">OFFSET('[2]GRAF - QUADRIMESTRAL'!$AC$37,0,0,'[2]GRAF - QUADRIMESTRAL'!$AC$2,1)</definedName>
    <definedName name="Intervalo_quad_livros">OFFSET('[1]GRAF - QUADRIMESTRAL'!$AC$37,0,0,'[1]GRAF - QUADRIMESTRAL'!$AC$2,1)</definedName>
    <definedName name="Intervalo_quad_moveis" localSheetId="3">OFFSET('[2]GRAF - QUADRIMESTRAL'!$AA$37,0,0,'[2]GRAF - QUADRIMESTRAL'!$AA$2,1)</definedName>
    <definedName name="Intervalo_quad_moveis" localSheetId="5">OFFSET('[2]GRAF - QUADRIMESTRAL'!$AA$37,0,0,'[2]GRAF - QUADRIMESTRAL'!$AA$2,1)</definedName>
    <definedName name="Intervalo_quad_moveis" localSheetId="6">OFFSET('[2]GRAF - QUADRIMESTRAL'!$AA$37,0,0,'[2]GRAF - QUADRIMESTRAL'!$AA$2,1)</definedName>
    <definedName name="Intervalo_quad_moveis" localSheetId="4">OFFSET('[2]GRAF - QUADRIMESTRAL'!$AA$37,0,0,'[2]GRAF - QUADRIMESTRAL'!$AA$2,1)</definedName>
    <definedName name="Intervalo_quad_moveis">OFFSET('[1]GRAF - QUADRIMESTRAL'!$AA$37,0,0,'[1]GRAF - QUADRIMESTRAL'!$AA$2,1)</definedName>
    <definedName name="Intervalo_quad_outros" localSheetId="3">OFFSET('[2]GRAF - QUADRIMESTRAL'!$AE$37,0,0,'[2]GRAF - QUADRIMESTRAL'!$AE$2,1)</definedName>
    <definedName name="Intervalo_quad_outros" localSheetId="5">OFFSET('[2]GRAF - QUADRIMESTRAL'!$AE$37,0,0,'[2]GRAF - QUADRIMESTRAL'!$AE$2,1)</definedName>
    <definedName name="Intervalo_quad_outros" localSheetId="6">OFFSET('[2]GRAF - QUADRIMESTRAL'!$AE$37,0,0,'[2]GRAF - QUADRIMESTRAL'!$AE$2,1)</definedName>
    <definedName name="Intervalo_quad_outros" localSheetId="4">OFFSET('[2]GRAF - QUADRIMESTRAL'!$AE$37,0,0,'[2]GRAF - QUADRIMESTRAL'!$AE$2,1)</definedName>
    <definedName name="Intervalo_quad_outros">OFFSET('[1]GRAF - QUADRIMESTRAL'!$AE$37,0,0,'[1]GRAF - QUADRIMESTRAL'!$AE$2,1)</definedName>
    <definedName name="Intervalo_quad_tecidos" localSheetId="3">OFFSET('[2]GRAF - QUADRIMESTRAL'!$Z$37,0,0,'[2]GRAF - QUADRIMESTRAL'!$Z$2,1)</definedName>
    <definedName name="Intervalo_quad_tecidos" localSheetId="5">OFFSET('[2]GRAF - QUADRIMESTRAL'!$Z$37,0,0,'[2]GRAF - QUADRIMESTRAL'!$Z$2,1)</definedName>
    <definedName name="Intervalo_quad_tecidos" localSheetId="6">OFFSET('[2]GRAF - QUADRIMESTRAL'!$Z$37,0,0,'[2]GRAF - QUADRIMESTRAL'!$Z$2,1)</definedName>
    <definedName name="Intervalo_quad_tecidos" localSheetId="4">OFFSET('[2]GRAF - QUADRIMESTRAL'!$Z$37,0,0,'[2]GRAF - QUADRIMESTRAL'!$Z$2,1)</definedName>
    <definedName name="Intervalo_quad_tecidos">OFFSET('[1]GRAF - QUADRIMESTRAL'!$Z$37,0,0,'[1]GRAF - QUADRIMESTRAL'!$Z$2,1)</definedName>
    <definedName name="Intervalo_quad_varejo" localSheetId="3">OFFSET('[2]GRAF - QUADRIMESTRAL'!$W$37,0,0,'[2]GRAF - QUADRIMESTRAL'!$W$2,1)</definedName>
    <definedName name="Intervalo_quad_varejo" localSheetId="5">OFFSET('[2]GRAF - QUADRIMESTRAL'!$W$37,0,0,'[2]GRAF - QUADRIMESTRAL'!$W$2,1)</definedName>
    <definedName name="Intervalo_quad_varejo" localSheetId="6">OFFSET('[2]GRAF - QUADRIMESTRAL'!$W$37,0,0,'[2]GRAF - QUADRIMESTRAL'!$W$2,1)</definedName>
    <definedName name="Intervalo_quad_varejo" localSheetId="4">OFFSET('[2]GRAF - QUADRIMESTRAL'!$W$37,0,0,'[2]GRAF - QUADRIMESTRAL'!$W$2,1)</definedName>
    <definedName name="Intervalo_quad_varejo">OFFSET('[1]GRAF - QUADRIMESTRAL'!$W$37,0,0,'[1]GRAF - QUADRIMESTRAL'!$W$2,1)</definedName>
    <definedName name="Intervalo_quad_veiculos" localSheetId="3">OFFSET('[2]GRAF - QUADRIMESTRAL'!$AG$37,0,0,'[2]GRAF - QUADRIMESTRAL'!$AG$2,1)</definedName>
    <definedName name="Intervalo_quad_veiculos" localSheetId="5">OFFSET('[2]GRAF - QUADRIMESTRAL'!$AG$37,0,0,'[2]GRAF - QUADRIMESTRAL'!$AG$2,1)</definedName>
    <definedName name="Intervalo_quad_veiculos" localSheetId="6">OFFSET('[2]GRAF - QUADRIMESTRAL'!$AG$37,0,0,'[2]GRAF - QUADRIMESTRAL'!$AG$2,1)</definedName>
    <definedName name="Intervalo_quad_veiculos" localSheetId="4">OFFSET('[2]GRAF - QUADRIMESTRAL'!$AG$37,0,0,'[2]GRAF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>#N/A</definedName>
    <definedName name="municipios_vizinhos" localSheetId="3">[3]RL_Limítrofes!$A$1:$B$31081</definedName>
    <definedName name="municipios_vizinhos" localSheetId="5">[3]RL_Limítrofes!$A$1:$B$31081</definedName>
    <definedName name="municipios_vizinhos" localSheetId="6">[3]RL_Limítrofes!$A$1:$B$31081</definedName>
    <definedName name="municipios_vizinhos" localSheetId="4">[3]RL_Limítrofes!$A$1:$B$31081</definedName>
    <definedName name="municipios_vizinhos">[3]RL_Limítrofes!$A$1:$B$31081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2">#N/A</definedName>
    <definedName name="TABLE" localSheetId="1">#N/A</definedName>
    <definedName name="TABLE_10" localSheetId="2">#N/A</definedName>
    <definedName name="TABLE_10" localSheetId="1">#N/A</definedName>
    <definedName name="TABLE_11" localSheetId="2">#N/A</definedName>
    <definedName name="TABLE_11" localSheetId="1">#N/A</definedName>
    <definedName name="TABLE_12" localSheetId="2">#N/A</definedName>
    <definedName name="TABLE_12" localSheetId="1">#N/A</definedName>
    <definedName name="TABLE_2" localSheetId="2">#N/A</definedName>
    <definedName name="TABLE_2" localSheetId="1">#N/A</definedName>
    <definedName name="TABLE_3" localSheetId="2">#N/A</definedName>
    <definedName name="TABLE_3" localSheetId="1">#N/A</definedName>
    <definedName name="TABLE_4" localSheetId="2">#N/A</definedName>
    <definedName name="TABLE_4" localSheetId="1">#N/A</definedName>
    <definedName name="TABLE_5" localSheetId="2">#N/A</definedName>
    <definedName name="TABLE_5" localSheetId="1">#N/A</definedName>
    <definedName name="TABLE_6" localSheetId="2">#N/A</definedName>
    <definedName name="TABLE_6" localSheetId="1">#N/A</definedName>
    <definedName name="TABLE_7" localSheetId="2">#N/A</definedName>
    <definedName name="TABLE_7" localSheetId="1">#N/A</definedName>
    <definedName name="TABLE_8" localSheetId="2">#N/A</definedName>
    <definedName name="TABLE_8" localSheetId="1">#N/A</definedName>
    <definedName name="TABLE_9" localSheetId="2">#N/A</definedName>
    <definedName name="TABLE_9" localSheetId="1">#N/A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 localSheetId="3">{"'RELATÓRIO'!$A$1:$E$20","'RELATÓRIO'!$A$22:$D$34","'INTERNET'!$A$31:$G$58","'INTERNET'!$A$1:$G$28","'SÉRIE HISTÓRICA'!$A$167:$H$212","'SÉRIE HISTÓRICA'!$A$56:$H$101"}</definedName>
    <definedName name="teste" localSheetId="5">{"'RELATÓRIO'!$A$1:$E$20","'RELATÓRIO'!$A$22:$D$34","'INTERNET'!$A$31:$G$58","'INTERNET'!$A$1:$G$28","'SÉRIE HISTÓRICA'!$A$167:$H$212","'SÉRIE HISTÓRICA'!$A$56:$H$101"}</definedName>
    <definedName name="teste" localSheetId="6">{"'RELATÓRIO'!$A$1:$E$20","'RELATÓRIO'!$A$22:$D$34","'INTERNET'!$A$31:$G$58","'INTERNET'!$A$1:$G$28","'SÉRIE HISTÓRICA'!$A$167:$H$212","'SÉRIE HISTÓRICA'!$A$56:$H$101"}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2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33" l="1"/>
  <c r="B83" i="33"/>
  <c r="N83" i="33" s="1"/>
  <c r="B82" i="33"/>
  <c r="M82" i="33" s="1"/>
  <c r="B81" i="33"/>
  <c r="M81" i="33" s="1"/>
  <c r="B80" i="33"/>
  <c r="B79" i="33"/>
  <c r="N79" i="33" s="1"/>
  <c r="B78" i="33"/>
  <c r="L78" i="33" s="1"/>
  <c r="B77" i="33"/>
  <c r="B76" i="33"/>
  <c r="N76" i="33" s="1"/>
  <c r="B75" i="33"/>
  <c r="B74" i="33"/>
  <c r="I74" i="33" s="1"/>
  <c r="B73" i="33"/>
  <c r="J73" i="33" s="1"/>
  <c r="B72" i="33"/>
  <c r="I72" i="33" s="1"/>
  <c r="B71" i="33"/>
  <c r="I71" i="33" s="1"/>
  <c r="B70" i="33"/>
  <c r="N70" i="33" s="1"/>
  <c r="B69" i="33"/>
  <c r="J69" i="33" s="1"/>
  <c r="B68" i="33"/>
  <c r="N68" i="33" s="1"/>
  <c r="B67" i="33"/>
  <c r="G67" i="33" s="1"/>
  <c r="B66" i="33"/>
  <c r="K66" i="33" s="1"/>
  <c r="B65" i="33"/>
  <c r="G65" i="33" s="1"/>
  <c r="B64" i="33"/>
  <c r="K64" i="33" s="1"/>
  <c r="B63" i="33"/>
  <c r="J63" i="33" s="1"/>
  <c r="B62" i="33"/>
  <c r="D62" i="33" s="1"/>
  <c r="B61" i="33"/>
  <c r="H61" i="33" s="1"/>
  <c r="B60" i="33"/>
  <c r="B59" i="33"/>
  <c r="H59" i="33" s="1"/>
  <c r="B58" i="33"/>
  <c r="D58" i="33" s="1"/>
  <c r="B57" i="33"/>
  <c r="K57" i="33" s="1"/>
  <c r="B56" i="33"/>
  <c r="F56" i="33" s="1"/>
  <c r="B55" i="33"/>
  <c r="L55" i="33" s="1"/>
  <c r="B54" i="33"/>
  <c r="M54" i="33" s="1"/>
  <c r="B53" i="33"/>
  <c r="L53" i="33" s="1"/>
  <c r="B52" i="33"/>
  <c r="B51" i="33"/>
  <c r="M51" i="33" s="1"/>
  <c r="B50" i="33"/>
  <c r="B49" i="33"/>
  <c r="B48" i="33"/>
  <c r="B47" i="33"/>
  <c r="N47" i="33" s="1"/>
  <c r="B46" i="33"/>
  <c r="B45" i="33"/>
  <c r="B44" i="33"/>
  <c r="B43" i="33"/>
  <c r="B42" i="33"/>
  <c r="N42" i="33" s="1"/>
  <c r="B41" i="33"/>
  <c r="K41" i="33" s="1"/>
  <c r="B40" i="33"/>
  <c r="K40" i="33" s="1"/>
  <c r="B39" i="33"/>
  <c r="N39" i="33" s="1"/>
  <c r="B38" i="33"/>
  <c r="N38" i="33" s="1"/>
  <c r="B37" i="33"/>
  <c r="G37" i="33" s="1"/>
  <c r="B36" i="33"/>
  <c r="B35" i="33"/>
  <c r="N35" i="33" s="1"/>
  <c r="B34" i="33"/>
  <c r="J34" i="33" s="1"/>
  <c r="B33" i="33"/>
  <c r="N33" i="33" s="1"/>
  <c r="B32" i="33"/>
  <c r="F32" i="33" s="1"/>
  <c r="B31" i="33"/>
  <c r="L31" i="33" s="1"/>
  <c r="B30" i="33"/>
  <c r="A30" i="33" s="1"/>
  <c r="B29" i="33"/>
  <c r="J29" i="33" s="1"/>
  <c r="B28" i="33"/>
  <c r="L28" i="33" s="1"/>
  <c r="B27" i="33"/>
  <c r="A27" i="33" s="1"/>
  <c r="B26" i="33"/>
  <c r="M26" i="33" s="1"/>
  <c r="B25" i="33"/>
  <c r="H25" i="33" s="1"/>
  <c r="B24" i="33"/>
  <c r="B23" i="33"/>
  <c r="B22" i="33"/>
  <c r="H22" i="33" s="1"/>
  <c r="B21" i="33"/>
  <c r="F21" i="33" s="1"/>
  <c r="B20" i="33"/>
  <c r="B19" i="33"/>
  <c r="A19" i="33" s="1"/>
  <c r="B18" i="33"/>
  <c r="I18" i="33" s="1"/>
  <c r="B17" i="33"/>
  <c r="L17" i="33" s="1"/>
  <c r="B16" i="33"/>
  <c r="J16" i="33" s="1"/>
  <c r="B15" i="33"/>
  <c r="I15" i="33" s="1"/>
  <c r="B14" i="33"/>
  <c r="B13" i="33"/>
  <c r="A13" i="33" s="1"/>
  <c r="B12" i="33"/>
  <c r="N12" i="33" s="1"/>
  <c r="B11" i="33"/>
  <c r="A11" i="33" s="1"/>
  <c r="B10" i="33"/>
  <c r="A10" i="33" s="1"/>
  <c r="B9" i="33"/>
  <c r="M9" i="33" s="1"/>
  <c r="B8" i="33"/>
  <c r="A8" i="33" s="1"/>
  <c r="B7" i="33"/>
  <c r="B6" i="33"/>
  <c r="B5" i="33"/>
  <c r="M5" i="33" s="1"/>
  <c r="B97" i="31"/>
  <c r="G97" i="31" s="1"/>
  <c r="B96" i="31"/>
  <c r="D96" i="31" s="1"/>
  <c r="B95" i="31"/>
  <c r="E95" i="31" s="1"/>
  <c r="B94" i="31"/>
  <c r="H94" i="31" s="1"/>
  <c r="B93" i="31"/>
  <c r="B92" i="31"/>
  <c r="M92" i="31" s="1"/>
  <c r="B91" i="31"/>
  <c r="M91" i="31" s="1"/>
  <c r="B90" i="31"/>
  <c r="L90" i="31" s="1"/>
  <c r="B89" i="31"/>
  <c r="B88" i="31"/>
  <c r="J88" i="31" s="1"/>
  <c r="B87" i="31"/>
  <c r="B86" i="31"/>
  <c r="N86" i="31" s="1"/>
  <c r="B85" i="31"/>
  <c r="J85" i="31" s="1"/>
  <c r="B84" i="31"/>
  <c r="B83" i="31"/>
  <c r="F83" i="31" s="1"/>
  <c r="B82" i="31"/>
  <c r="K82" i="31" s="1"/>
  <c r="B81" i="31"/>
  <c r="B80" i="31"/>
  <c r="M80" i="31" s="1"/>
  <c r="B79" i="31"/>
  <c r="B78" i="31"/>
  <c r="B77" i="31"/>
  <c r="B76" i="31"/>
  <c r="B75" i="31"/>
  <c r="B74" i="31"/>
  <c r="B73" i="31"/>
  <c r="B72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A25" i="31" s="1"/>
  <c r="B24" i="31"/>
  <c r="B23" i="31"/>
  <c r="B22" i="31"/>
  <c r="B21" i="31"/>
  <c r="B20" i="31"/>
  <c r="B19" i="31"/>
  <c r="B18" i="31"/>
  <c r="B17" i="31"/>
  <c r="B16" i="31"/>
  <c r="B15" i="31"/>
  <c r="A15" i="31" s="1"/>
  <c r="B14" i="31"/>
  <c r="A14" i="31" s="1"/>
  <c r="B13" i="31"/>
  <c r="B12" i="31"/>
  <c r="B11" i="31"/>
  <c r="B10" i="31"/>
  <c r="B9" i="31"/>
  <c r="B8" i="31"/>
  <c r="B7" i="31"/>
  <c r="B6" i="31"/>
  <c r="B5" i="31"/>
  <c r="I39" i="33" l="1"/>
  <c r="A41" i="33"/>
  <c r="K21" i="33"/>
  <c r="E41" i="33"/>
  <c r="K31" i="33"/>
  <c r="J18" i="33"/>
  <c r="L59" i="33"/>
  <c r="G63" i="33"/>
  <c r="E71" i="33"/>
  <c r="A40" i="33"/>
  <c r="F40" i="33"/>
  <c r="D31" i="33"/>
  <c r="M55" i="33"/>
  <c r="N37" i="33"/>
  <c r="I66" i="33"/>
  <c r="G71" i="33"/>
  <c r="K71" i="33"/>
  <c r="L41" i="33"/>
  <c r="K62" i="33"/>
  <c r="K88" i="31"/>
  <c r="D17" i="33"/>
  <c r="I35" i="33"/>
  <c r="K38" i="33"/>
  <c r="H63" i="33"/>
  <c r="K67" i="33"/>
  <c r="I63" i="33"/>
  <c r="F88" i="31"/>
  <c r="I20" i="33"/>
  <c r="G35" i="33"/>
  <c r="G39" i="33"/>
  <c r="L63" i="33"/>
  <c r="A21" i="33"/>
  <c r="K17" i="33"/>
  <c r="F58" i="33"/>
  <c r="I70" i="33"/>
  <c r="H21" i="33"/>
  <c r="E63" i="33"/>
  <c r="F17" i="33"/>
  <c r="J19" i="33"/>
  <c r="E33" i="33"/>
  <c r="K35" i="33"/>
  <c r="E70" i="33"/>
  <c r="I86" i="31"/>
  <c r="A14" i="33"/>
  <c r="H17" i="33"/>
  <c r="A29" i="33"/>
  <c r="L33" i="33"/>
  <c r="F38" i="33"/>
  <c r="E56" i="33"/>
  <c r="G70" i="33"/>
  <c r="L71" i="33"/>
  <c r="A18" i="33"/>
  <c r="L20" i="33"/>
  <c r="G31" i="33"/>
  <c r="A35" i="33"/>
  <c r="A39" i="33"/>
  <c r="J40" i="33"/>
  <c r="I64" i="33"/>
  <c r="K70" i="33"/>
  <c r="E72" i="33"/>
  <c r="G78" i="33"/>
  <c r="E29" i="33"/>
  <c r="F37" i="33"/>
  <c r="M70" i="33"/>
  <c r="A37" i="31"/>
  <c r="F95" i="31"/>
  <c r="F18" i="33"/>
  <c r="M29" i="33"/>
  <c r="D35" i="33"/>
  <c r="L37" i="33"/>
  <c r="K54" i="33"/>
  <c r="K65" i="33"/>
  <c r="D69" i="33"/>
  <c r="G73" i="33"/>
  <c r="A7" i="31"/>
  <c r="A58" i="31"/>
  <c r="M37" i="33"/>
  <c r="A22" i="31"/>
  <c r="J75" i="33"/>
  <c r="N75" i="33"/>
  <c r="M75" i="33"/>
  <c r="I75" i="33"/>
  <c r="E75" i="33"/>
  <c r="D75" i="33"/>
  <c r="A34" i="31"/>
  <c r="E93" i="31"/>
  <c r="N93" i="31"/>
  <c r="M93" i="31"/>
  <c r="F93" i="31"/>
  <c r="I43" i="33"/>
  <c r="D43" i="33"/>
  <c r="G77" i="33"/>
  <c r="I77" i="33"/>
  <c r="M89" i="31"/>
  <c r="E89" i="31"/>
  <c r="N89" i="31"/>
  <c r="N24" i="33"/>
  <c r="A24" i="33"/>
  <c r="G24" i="33"/>
  <c r="F24" i="33"/>
  <c r="G91" i="31"/>
  <c r="I91" i="31"/>
  <c r="F91" i="31"/>
  <c r="E91" i="31"/>
  <c r="C91" i="31"/>
  <c r="A91" i="31" s="1"/>
  <c r="H91" i="31"/>
  <c r="J20" i="33"/>
  <c r="I21" i="33"/>
  <c r="N26" i="33"/>
  <c r="I29" i="33"/>
  <c r="E31" i="33"/>
  <c r="F33" i="33"/>
  <c r="E35" i="33"/>
  <c r="D37" i="33"/>
  <c r="J38" i="33"/>
  <c r="H39" i="33"/>
  <c r="N40" i="33"/>
  <c r="M58" i="33"/>
  <c r="N63" i="33"/>
  <c r="J72" i="33"/>
  <c r="N20" i="33"/>
  <c r="N21" i="33"/>
  <c r="N29" i="33"/>
  <c r="I31" i="33"/>
  <c r="H35" i="33"/>
  <c r="K39" i="33"/>
  <c r="I51" i="33"/>
  <c r="K59" i="33"/>
  <c r="D63" i="33"/>
  <c r="G64" i="33"/>
  <c r="D70" i="33"/>
  <c r="F71" i="33"/>
  <c r="E73" i="33"/>
  <c r="D78" i="33"/>
  <c r="A9" i="33"/>
  <c r="G25" i="33"/>
  <c r="H73" i="33"/>
  <c r="K78" i="33"/>
  <c r="G21" i="33"/>
  <c r="D29" i="33"/>
  <c r="E39" i="33"/>
  <c r="I40" i="33"/>
  <c r="D54" i="33"/>
  <c r="E58" i="33"/>
  <c r="D65" i="33"/>
  <c r="M74" i="33"/>
  <c r="A39" i="31"/>
  <c r="A59" i="31"/>
  <c r="N84" i="31"/>
  <c r="D84" i="31"/>
  <c r="A57" i="31"/>
  <c r="A53" i="31"/>
  <c r="K86" i="31"/>
  <c r="C86" i="31"/>
  <c r="A86" i="31" s="1"/>
  <c r="J86" i="31"/>
  <c r="G86" i="31"/>
  <c r="F86" i="31"/>
  <c r="D86" i="31"/>
  <c r="A54" i="31"/>
  <c r="D81" i="31"/>
  <c r="F81" i="31"/>
  <c r="A6" i="31"/>
  <c r="A38" i="31"/>
  <c r="A45" i="31"/>
  <c r="K83" i="31"/>
  <c r="H83" i="31"/>
  <c r="C83" i="31"/>
  <c r="A83" i="31" s="1"/>
  <c r="N83" i="31"/>
  <c r="J83" i="31"/>
  <c r="I83" i="31"/>
  <c r="D87" i="31"/>
  <c r="K87" i="31"/>
  <c r="J87" i="31"/>
  <c r="E87" i="31"/>
  <c r="E83" i="31"/>
  <c r="N87" i="31"/>
  <c r="M13" i="33"/>
  <c r="L15" i="33"/>
  <c r="G82" i="31"/>
  <c r="L96" i="31"/>
  <c r="M6" i="33"/>
  <c r="E12" i="33"/>
  <c r="G12" i="33"/>
  <c r="F12" i="33"/>
  <c r="D12" i="33"/>
  <c r="J33" i="33"/>
  <c r="M33" i="33"/>
  <c r="I33" i="33"/>
  <c r="A33" i="33"/>
  <c r="H33" i="33"/>
  <c r="G33" i="33"/>
  <c r="A42" i="33"/>
  <c r="K42" i="33"/>
  <c r="J42" i="33"/>
  <c r="I42" i="33"/>
  <c r="L82" i="31"/>
  <c r="J91" i="31"/>
  <c r="M96" i="31"/>
  <c r="J12" i="33"/>
  <c r="I14" i="33"/>
  <c r="M14" i="33"/>
  <c r="J14" i="33"/>
  <c r="H14" i="33"/>
  <c r="D33" i="33"/>
  <c r="F42" i="33"/>
  <c r="G10" i="33"/>
  <c r="F10" i="33"/>
  <c r="E10" i="33"/>
  <c r="K25" i="33"/>
  <c r="D25" i="33"/>
  <c r="N25" i="33"/>
  <c r="I25" i="33"/>
  <c r="I27" i="33"/>
  <c r="L27" i="33"/>
  <c r="N60" i="33"/>
  <c r="M60" i="33"/>
  <c r="K60" i="33"/>
  <c r="I60" i="33"/>
  <c r="D95" i="31"/>
  <c r="A15" i="33"/>
  <c r="E25" i="33"/>
  <c r="J43" i="33"/>
  <c r="L43" i="33"/>
  <c r="H43" i="33"/>
  <c r="G43" i="33"/>
  <c r="E43" i="33"/>
  <c r="E60" i="33"/>
  <c r="D5" i="33"/>
  <c r="F5" i="33"/>
  <c r="D13" i="33"/>
  <c r="K13" i="33"/>
  <c r="I13" i="33"/>
  <c r="F13" i="33"/>
  <c r="M49" i="33"/>
  <c r="E49" i="33"/>
  <c r="M95" i="31"/>
  <c r="G9" i="33"/>
  <c r="G15" i="33"/>
  <c r="M50" i="33"/>
  <c r="F50" i="33"/>
  <c r="M61" i="33"/>
  <c r="N95" i="31"/>
  <c r="E9" i="33"/>
  <c r="M10" i="33"/>
  <c r="L13" i="33"/>
  <c r="J15" i="33"/>
  <c r="I34" i="33"/>
  <c r="N34" i="33"/>
  <c r="N43" i="33"/>
  <c r="G51" i="33"/>
  <c r="K51" i="33"/>
  <c r="H51" i="33"/>
  <c r="D51" i="33"/>
  <c r="A16" i="33"/>
  <c r="A20" i="33"/>
  <c r="I24" i="33"/>
  <c r="F29" i="33"/>
  <c r="M39" i="33"/>
  <c r="G56" i="33"/>
  <c r="N58" i="33"/>
  <c r="L62" i="33"/>
  <c r="E67" i="33"/>
  <c r="I69" i="33"/>
  <c r="K73" i="33"/>
  <c r="F75" i="33"/>
  <c r="L24" i="33"/>
  <c r="G29" i="33"/>
  <c r="K56" i="33"/>
  <c r="M62" i="33"/>
  <c r="F67" i="33"/>
  <c r="M69" i="33"/>
  <c r="G75" i="33"/>
  <c r="H29" i="33"/>
  <c r="D39" i="33"/>
  <c r="G54" i="33"/>
  <c r="N56" i="33"/>
  <c r="M63" i="33"/>
  <c r="I67" i="33"/>
  <c r="H75" i="33"/>
  <c r="L29" i="33"/>
  <c r="L67" i="33"/>
  <c r="L75" i="33"/>
  <c r="A47" i="31"/>
  <c r="A5" i="31"/>
  <c r="A31" i="31"/>
  <c r="A17" i="31"/>
  <c r="F80" i="31"/>
  <c r="L81" i="31"/>
  <c r="H85" i="31"/>
  <c r="H89" i="31"/>
  <c r="D93" i="31"/>
  <c r="G95" i="31"/>
  <c r="H95" i="31"/>
  <c r="L95" i="31"/>
  <c r="I95" i="31"/>
  <c r="C96" i="31"/>
  <c r="A96" i="31" s="1"/>
  <c r="A23" i="31"/>
  <c r="G80" i="31"/>
  <c r="I85" i="31"/>
  <c r="J89" i="31"/>
  <c r="C95" i="31"/>
  <c r="A95" i="31" s="1"/>
  <c r="H80" i="31"/>
  <c r="L85" i="31"/>
  <c r="K80" i="31"/>
  <c r="G89" i="31"/>
  <c r="I89" i="31"/>
  <c r="A42" i="31"/>
  <c r="D89" i="31"/>
  <c r="J94" i="31"/>
  <c r="L94" i="31"/>
  <c r="K94" i="31"/>
  <c r="N80" i="31"/>
  <c r="C80" i="31"/>
  <c r="A80" i="31" s="1"/>
  <c r="E80" i="31"/>
  <c r="D80" i="31"/>
  <c r="J81" i="31"/>
  <c r="G85" i="31"/>
  <c r="F89" i="31"/>
  <c r="J93" i="31"/>
  <c r="G93" i="31"/>
  <c r="I93" i="31"/>
  <c r="H93" i="31"/>
  <c r="I94" i="31"/>
  <c r="I96" i="31"/>
  <c r="G96" i="31"/>
  <c r="J96" i="31"/>
  <c r="H96" i="31"/>
  <c r="F6" i="33"/>
  <c r="A6" i="33"/>
  <c r="J17" i="33"/>
  <c r="N17" i="33"/>
  <c r="E17" i="33"/>
  <c r="I17" i="33"/>
  <c r="G17" i="33"/>
  <c r="E19" i="33"/>
  <c r="G22" i="33"/>
  <c r="F26" i="33"/>
  <c r="H28" i="33"/>
  <c r="F28" i="33"/>
  <c r="D28" i="33"/>
  <c r="N28" i="33"/>
  <c r="I28" i="33"/>
  <c r="G28" i="33"/>
  <c r="E28" i="33"/>
  <c r="H88" i="31"/>
  <c r="D91" i="31"/>
  <c r="N91" i="31"/>
  <c r="G6" i="33"/>
  <c r="F9" i="33"/>
  <c r="D9" i="33"/>
  <c r="M18" i="33"/>
  <c r="H18" i="33"/>
  <c r="H19" i="33"/>
  <c r="J28" i="33"/>
  <c r="J30" i="33"/>
  <c r="K30" i="33"/>
  <c r="N30" i="33"/>
  <c r="I30" i="33"/>
  <c r="E32" i="33"/>
  <c r="I32" i="33"/>
  <c r="G32" i="33"/>
  <c r="N32" i="33"/>
  <c r="A32" i="33"/>
  <c r="K32" i="33"/>
  <c r="J32" i="33"/>
  <c r="F8" i="33"/>
  <c r="E8" i="33"/>
  <c r="J11" i="33"/>
  <c r="I23" i="33"/>
  <c r="L23" i="33"/>
  <c r="A23" i="33"/>
  <c r="N36" i="33"/>
  <c r="A36" i="33"/>
  <c r="K36" i="33"/>
  <c r="G36" i="33"/>
  <c r="F36" i="33"/>
  <c r="J36" i="33"/>
  <c r="I36" i="33"/>
  <c r="E11" i="33"/>
  <c r="L19" i="33"/>
  <c r="M28" i="33"/>
  <c r="G8" i="33"/>
  <c r="H11" i="33"/>
  <c r="M19" i="33"/>
  <c r="H23" i="33"/>
  <c r="I11" i="33"/>
  <c r="H16" i="33"/>
  <c r="L16" i="33"/>
  <c r="G16" i="33"/>
  <c r="I22" i="33"/>
  <c r="A22" i="33"/>
  <c r="M22" i="33"/>
  <c r="J22" i="33"/>
  <c r="J23" i="33"/>
  <c r="J26" i="33"/>
  <c r="A26" i="33"/>
  <c r="I26" i="33"/>
  <c r="H26" i="33"/>
  <c r="G26" i="33"/>
  <c r="A7" i="33"/>
  <c r="L11" i="33"/>
  <c r="I19" i="33"/>
  <c r="G19" i="33"/>
  <c r="D19" i="33"/>
  <c r="L91" i="31"/>
  <c r="A5" i="33"/>
  <c r="G5" i="33"/>
  <c r="E5" i="33"/>
  <c r="H12" i="33"/>
  <c r="M12" i="33"/>
  <c r="L12" i="33"/>
  <c r="A12" i="33"/>
  <c r="I12" i="33"/>
  <c r="J13" i="33"/>
  <c r="G13" i="33"/>
  <c r="H13" i="33"/>
  <c r="E13" i="33"/>
  <c r="N13" i="33"/>
  <c r="E15" i="33"/>
  <c r="H15" i="33"/>
  <c r="A17" i="33"/>
  <c r="M17" i="33"/>
  <c r="F22" i="33"/>
  <c r="E26" i="33"/>
  <c r="A28" i="33"/>
  <c r="H20" i="33"/>
  <c r="G20" i="33"/>
  <c r="J21" i="33"/>
  <c r="M21" i="33"/>
  <c r="D21" i="33"/>
  <c r="L21" i="33"/>
  <c r="H24" i="33"/>
  <c r="J24" i="33"/>
  <c r="A25" i="33"/>
  <c r="E27" i="33"/>
  <c r="A31" i="33"/>
  <c r="J41" i="33"/>
  <c r="G41" i="33"/>
  <c r="M41" i="33"/>
  <c r="I41" i="33"/>
  <c r="F41" i="33"/>
  <c r="N41" i="33"/>
  <c r="D41" i="33"/>
  <c r="K45" i="33"/>
  <c r="I45" i="33"/>
  <c r="L45" i="33"/>
  <c r="K53" i="33"/>
  <c r="F55" i="33"/>
  <c r="J25" i="33"/>
  <c r="F25" i="33"/>
  <c r="L25" i="33"/>
  <c r="H27" i="33"/>
  <c r="N31" i="33"/>
  <c r="H31" i="33"/>
  <c r="M31" i="33"/>
  <c r="G34" i="33"/>
  <c r="N48" i="33"/>
  <c r="K48" i="33"/>
  <c r="E48" i="33"/>
  <c r="I55" i="33"/>
  <c r="J59" i="33"/>
  <c r="M59" i="33"/>
  <c r="D59" i="33"/>
  <c r="N59" i="33"/>
  <c r="I59" i="33"/>
  <c r="G59" i="33"/>
  <c r="E59" i="33"/>
  <c r="E20" i="33"/>
  <c r="E21" i="33"/>
  <c r="E24" i="33"/>
  <c r="M25" i="33"/>
  <c r="J27" i="33"/>
  <c r="J37" i="33"/>
  <c r="H37" i="33"/>
  <c r="I37" i="33"/>
  <c r="E37" i="33"/>
  <c r="K37" i="33"/>
  <c r="A37" i="33"/>
  <c r="G38" i="33"/>
  <c r="A38" i="33"/>
  <c r="I38" i="33"/>
  <c r="H41" i="33"/>
  <c r="I57" i="33"/>
  <c r="F59" i="33"/>
  <c r="J47" i="33"/>
  <c r="H47" i="33"/>
  <c r="F47" i="33"/>
  <c r="M47" i="33"/>
  <c r="K47" i="33"/>
  <c r="G47" i="33"/>
  <c r="D47" i="33"/>
  <c r="J61" i="33"/>
  <c r="D61" i="33"/>
  <c r="I61" i="33"/>
  <c r="G61" i="33"/>
  <c r="E47" i="33"/>
  <c r="G52" i="33"/>
  <c r="N52" i="33"/>
  <c r="I52" i="33"/>
  <c r="I47" i="33"/>
  <c r="K52" i="33"/>
  <c r="J55" i="33"/>
  <c r="H55" i="33"/>
  <c r="N55" i="33"/>
  <c r="D55" i="33"/>
  <c r="K55" i="33"/>
  <c r="G55" i="33"/>
  <c r="E55" i="33"/>
  <c r="E34" i="33"/>
  <c r="K34" i="33"/>
  <c r="A34" i="33"/>
  <c r="F34" i="33"/>
  <c r="M44" i="33"/>
  <c r="E44" i="33"/>
  <c r="L47" i="33"/>
  <c r="G53" i="33"/>
  <c r="M53" i="33"/>
  <c r="K29" i="33"/>
  <c r="K33" i="33"/>
  <c r="M35" i="33"/>
  <c r="I68" i="33"/>
  <c r="K72" i="33"/>
  <c r="G72" i="33"/>
  <c r="H79" i="33"/>
  <c r="I81" i="33"/>
  <c r="E83" i="33"/>
  <c r="I79" i="33"/>
  <c r="J81" i="33"/>
  <c r="F83" i="33"/>
  <c r="J74" i="33"/>
  <c r="K79" i="33"/>
  <c r="I83" i="33"/>
  <c r="L77" i="33"/>
  <c r="E77" i="33"/>
  <c r="I82" i="33"/>
  <c r="G82" i="33"/>
  <c r="K83" i="33"/>
  <c r="J51" i="33"/>
  <c r="N51" i="33"/>
  <c r="E51" i="33"/>
  <c r="L51" i="33"/>
  <c r="J67" i="33"/>
  <c r="M67" i="33"/>
  <c r="D67" i="33"/>
  <c r="H67" i="33"/>
  <c r="N67" i="33"/>
  <c r="D73" i="33"/>
  <c r="I73" i="33"/>
  <c r="K74" i="33"/>
  <c r="D82" i="33"/>
  <c r="M83" i="33"/>
  <c r="J68" i="33"/>
  <c r="G68" i="33"/>
  <c r="J79" i="33"/>
  <c r="M79" i="33"/>
  <c r="D79" i="33"/>
  <c r="L79" i="33"/>
  <c r="G79" i="33"/>
  <c r="H81" i="33"/>
  <c r="G81" i="33"/>
  <c r="E81" i="33"/>
  <c r="L81" i="33"/>
  <c r="E68" i="33"/>
  <c r="E79" i="33"/>
  <c r="J83" i="33"/>
  <c r="H83" i="33"/>
  <c r="G83" i="33"/>
  <c r="L83" i="33"/>
  <c r="K84" i="33"/>
  <c r="G84" i="33"/>
  <c r="L35" i="33"/>
  <c r="F51" i="33"/>
  <c r="H68" i="33"/>
  <c r="J71" i="33"/>
  <c r="M71" i="33"/>
  <c r="D71" i="33"/>
  <c r="H71" i="33"/>
  <c r="N71" i="33"/>
  <c r="K77" i="33"/>
  <c r="F79" i="33"/>
  <c r="D81" i="33"/>
  <c r="D83" i="33"/>
  <c r="L39" i="33"/>
  <c r="M43" i="33"/>
  <c r="F63" i="33"/>
  <c r="K75" i="33"/>
  <c r="J78" i="33"/>
  <c r="K63" i="33"/>
  <c r="A21" i="31"/>
  <c r="A20" i="31"/>
  <c r="A35" i="31"/>
  <c r="A18" i="31"/>
  <c r="A28" i="31"/>
  <c r="A29" i="31"/>
  <c r="A11" i="31"/>
  <c r="A8" i="31"/>
  <c r="A33" i="31"/>
  <c r="A43" i="31"/>
  <c r="A9" i="31"/>
  <c r="A12" i="31"/>
  <c r="A26" i="31"/>
  <c r="A32" i="31"/>
  <c r="A40" i="31"/>
  <c r="A41" i="31"/>
  <c r="A50" i="31"/>
  <c r="A48" i="31"/>
  <c r="A10" i="31"/>
  <c r="A13" i="31"/>
  <c r="A19" i="31"/>
  <c r="A27" i="31"/>
  <c r="A30" i="31"/>
  <c r="A16" i="31"/>
  <c r="A36" i="31"/>
  <c r="A51" i="31"/>
  <c r="A55" i="31"/>
  <c r="A49" i="31"/>
  <c r="M82" i="31"/>
  <c r="E82" i="31"/>
  <c r="I82" i="31"/>
  <c r="F82" i="31"/>
  <c r="D82" i="31"/>
  <c r="N82" i="31"/>
  <c r="C82" i="31"/>
  <c r="A82" i="31" s="1"/>
  <c r="J82" i="31"/>
  <c r="K84" i="31"/>
  <c r="I90" i="31"/>
  <c r="D92" i="31"/>
  <c r="L84" i="31"/>
  <c r="J90" i="31"/>
  <c r="L92" i="31"/>
  <c r="A24" i="31"/>
  <c r="A56" i="31"/>
  <c r="H82" i="31"/>
  <c r="K97" i="31"/>
  <c r="C97" i="31"/>
  <c r="A97" i="31" s="1"/>
  <c r="F97" i="31"/>
  <c r="J97" i="31"/>
  <c r="I97" i="31"/>
  <c r="N97" i="31"/>
  <c r="M97" i="31"/>
  <c r="L97" i="31"/>
  <c r="H97" i="31"/>
  <c r="E97" i="31"/>
  <c r="D97" i="31"/>
  <c r="I84" i="31"/>
  <c r="H84" i="31"/>
  <c r="J84" i="31"/>
  <c r="G84" i="31"/>
  <c r="F84" i="31"/>
  <c r="M84" i="31"/>
  <c r="C84" i="31"/>
  <c r="A84" i="31" s="1"/>
  <c r="A61" i="31"/>
  <c r="E84" i="31"/>
  <c r="M90" i="31"/>
  <c r="E90" i="31"/>
  <c r="G90" i="31"/>
  <c r="H90" i="31"/>
  <c r="F90" i="31"/>
  <c r="D90" i="31"/>
  <c r="N90" i="31"/>
  <c r="C90" i="31"/>
  <c r="A90" i="31" s="1"/>
  <c r="K90" i="31"/>
  <c r="I92" i="31"/>
  <c r="G92" i="31"/>
  <c r="F92" i="31"/>
  <c r="K92" i="31"/>
  <c r="J92" i="31"/>
  <c r="H92" i="31"/>
  <c r="E92" i="31"/>
  <c r="N92" i="31"/>
  <c r="C92" i="31"/>
  <c r="A92" i="31" s="1"/>
  <c r="H46" i="33"/>
  <c r="J46" i="33"/>
  <c r="N46" i="33"/>
  <c r="E46" i="33"/>
  <c r="L46" i="33"/>
  <c r="K46" i="33"/>
  <c r="I46" i="33"/>
  <c r="G46" i="33"/>
  <c r="F46" i="33"/>
  <c r="D46" i="33"/>
  <c r="M46" i="33"/>
  <c r="K81" i="31"/>
  <c r="C81" i="31"/>
  <c r="A81" i="31" s="1"/>
  <c r="N81" i="31"/>
  <c r="E81" i="31"/>
  <c r="M81" i="31"/>
  <c r="G87" i="31"/>
  <c r="L87" i="31"/>
  <c r="C87" i="31"/>
  <c r="A87" i="31" s="1"/>
  <c r="M87" i="31"/>
  <c r="I88" i="31"/>
  <c r="G88" i="31"/>
  <c r="L88" i="31"/>
  <c r="G81" i="31"/>
  <c r="K85" i="31"/>
  <c r="C85" i="31"/>
  <c r="A85" i="31" s="1"/>
  <c r="M85" i="31"/>
  <c r="D85" i="31"/>
  <c r="N85" i="31"/>
  <c r="F87" i="31"/>
  <c r="C88" i="31"/>
  <c r="A88" i="31" s="1"/>
  <c r="M88" i="31"/>
  <c r="M94" i="31"/>
  <c r="E94" i="31"/>
  <c r="G94" i="31"/>
  <c r="F94" i="31"/>
  <c r="N94" i="31"/>
  <c r="A46" i="31"/>
  <c r="A52" i="31"/>
  <c r="A60" i="31"/>
  <c r="I80" i="31"/>
  <c r="J80" i="31"/>
  <c r="L80" i="31"/>
  <c r="H81" i="31"/>
  <c r="E85" i="31"/>
  <c r="H87" i="31"/>
  <c r="D88" i="31"/>
  <c r="N88" i="31"/>
  <c r="C94" i="31"/>
  <c r="A94" i="31" s="1"/>
  <c r="I81" i="31"/>
  <c r="G83" i="31"/>
  <c r="M83" i="31"/>
  <c r="D83" i="31"/>
  <c r="L83" i="31"/>
  <c r="F85" i="31"/>
  <c r="M86" i="31"/>
  <c r="E86" i="31"/>
  <c r="H86" i="31"/>
  <c r="L86" i="31"/>
  <c r="I87" i="31"/>
  <c r="E88" i="31"/>
  <c r="D94" i="31"/>
  <c r="A44" i="31"/>
  <c r="K89" i="31"/>
  <c r="C89" i="31"/>
  <c r="A89" i="31" s="1"/>
  <c r="L89" i="31"/>
  <c r="K91" i="31"/>
  <c r="J95" i="31"/>
  <c r="E96" i="31"/>
  <c r="N96" i="31"/>
  <c r="K93" i="31"/>
  <c r="C93" i="31"/>
  <c r="A93" i="31" s="1"/>
  <c r="L93" i="31"/>
  <c r="K95" i="31"/>
  <c r="F96" i="31"/>
  <c r="K96" i="31"/>
  <c r="L80" i="33"/>
  <c r="D80" i="33"/>
  <c r="J80" i="33"/>
  <c r="G80" i="33"/>
  <c r="M80" i="33"/>
  <c r="N80" i="33"/>
  <c r="K80" i="33"/>
  <c r="I80" i="33"/>
  <c r="H80" i="33"/>
  <c r="F80" i="33"/>
  <c r="E80" i="33"/>
  <c r="D7" i="33"/>
  <c r="M7" i="33"/>
  <c r="N11" i="33"/>
  <c r="F11" i="33"/>
  <c r="K11" i="33"/>
  <c r="E14" i="33"/>
  <c r="N14" i="33"/>
  <c r="D16" i="33"/>
  <c r="M16" i="33"/>
  <c r="L18" i="33"/>
  <c r="D18" i="33"/>
  <c r="K18" i="33"/>
  <c r="K20" i="33"/>
  <c r="D23" i="33"/>
  <c r="M23" i="33"/>
  <c r="N27" i="33"/>
  <c r="F27" i="33"/>
  <c r="K27" i="33"/>
  <c r="E30" i="33"/>
  <c r="H40" i="33"/>
  <c r="L40" i="33"/>
  <c r="D40" i="33"/>
  <c r="M40" i="33"/>
  <c r="L42" i="33"/>
  <c r="D42" i="33"/>
  <c r="H42" i="33"/>
  <c r="M42" i="33"/>
  <c r="G44" i="33"/>
  <c r="D45" i="33"/>
  <c r="G48" i="33"/>
  <c r="G49" i="33"/>
  <c r="I50" i="33"/>
  <c r="N53" i="33"/>
  <c r="F53" i="33"/>
  <c r="J53" i="33"/>
  <c r="H53" i="33"/>
  <c r="E53" i="33"/>
  <c r="H54" i="33"/>
  <c r="N54" i="33"/>
  <c r="E54" i="33"/>
  <c r="L54" i="33"/>
  <c r="J54" i="33"/>
  <c r="H58" i="33"/>
  <c r="L58" i="33"/>
  <c r="J58" i="33"/>
  <c r="I58" i="33"/>
  <c r="G58" i="33"/>
  <c r="N65" i="33"/>
  <c r="F65" i="33"/>
  <c r="E65" i="33"/>
  <c r="L65" i="33"/>
  <c r="J65" i="33"/>
  <c r="I65" i="33"/>
  <c r="H65" i="33"/>
  <c r="E7" i="33"/>
  <c r="F14" i="33"/>
  <c r="E16" i="33"/>
  <c r="N16" i="33"/>
  <c r="E23" i="33"/>
  <c r="F30" i="33"/>
  <c r="H44" i="33"/>
  <c r="G45" i="33"/>
  <c r="I48" i="33"/>
  <c r="I49" i="33"/>
  <c r="J50" i="33"/>
  <c r="L52" i="33"/>
  <c r="D52" i="33"/>
  <c r="F52" i="33"/>
  <c r="M52" i="33"/>
  <c r="J52" i="33"/>
  <c r="H62" i="33"/>
  <c r="J62" i="33"/>
  <c r="G62" i="33"/>
  <c r="F62" i="33"/>
  <c r="N62" i="33"/>
  <c r="E62" i="33"/>
  <c r="D6" i="33"/>
  <c r="G7" i="33"/>
  <c r="D11" i="33"/>
  <c r="M11" i="33"/>
  <c r="G14" i="33"/>
  <c r="N15" i="33"/>
  <c r="F15" i="33"/>
  <c r="K15" i="33"/>
  <c r="F16" i="33"/>
  <c r="E18" i="33"/>
  <c r="N18" i="33"/>
  <c r="D20" i="33"/>
  <c r="M20" i="33"/>
  <c r="L22" i="33"/>
  <c r="D22" i="33"/>
  <c r="K22" i="33"/>
  <c r="G23" i="33"/>
  <c r="K24" i="33"/>
  <c r="D27" i="33"/>
  <c r="M27" i="33"/>
  <c r="G30" i="33"/>
  <c r="H36" i="33"/>
  <c r="L36" i="33"/>
  <c r="D36" i="33"/>
  <c r="M36" i="33"/>
  <c r="L38" i="33"/>
  <c r="D38" i="33"/>
  <c r="H38" i="33"/>
  <c r="M38" i="33"/>
  <c r="E40" i="33"/>
  <c r="E42" i="33"/>
  <c r="I44" i="33"/>
  <c r="H45" i="33"/>
  <c r="J48" i="33"/>
  <c r="K49" i="33"/>
  <c r="K50" i="33"/>
  <c r="E52" i="33"/>
  <c r="D53" i="33"/>
  <c r="F54" i="33"/>
  <c r="K44" i="33"/>
  <c r="N57" i="33"/>
  <c r="F57" i="33"/>
  <c r="H57" i="33"/>
  <c r="E57" i="33"/>
  <c r="M57" i="33"/>
  <c r="D57" i="33"/>
  <c r="L57" i="33"/>
  <c r="E6" i="33"/>
  <c r="D8" i="33"/>
  <c r="M8" i="33"/>
  <c r="D10" i="33"/>
  <c r="G11" i="33"/>
  <c r="K12" i="33"/>
  <c r="D15" i="33"/>
  <c r="M15" i="33"/>
  <c r="I16" i="33"/>
  <c r="G18" i="33"/>
  <c r="N19" i="33"/>
  <c r="F19" i="33"/>
  <c r="K19" i="33"/>
  <c r="F20" i="33"/>
  <c r="E22" i="33"/>
  <c r="N22" i="33"/>
  <c r="D24" i="33"/>
  <c r="M24" i="33"/>
  <c r="L26" i="33"/>
  <c r="D26" i="33"/>
  <c r="K26" i="33"/>
  <c r="G27" i="33"/>
  <c r="K28" i="33"/>
  <c r="H32" i="33"/>
  <c r="L32" i="33"/>
  <c r="D32" i="33"/>
  <c r="M32" i="33"/>
  <c r="L34" i="33"/>
  <c r="D34" i="33"/>
  <c r="H34" i="33"/>
  <c r="M34" i="33"/>
  <c r="E36" i="33"/>
  <c r="E38" i="33"/>
  <c r="G40" i="33"/>
  <c r="G42" i="33"/>
  <c r="H52" i="33"/>
  <c r="I53" i="33"/>
  <c r="I54" i="33"/>
  <c r="L56" i="33"/>
  <c r="D56" i="33"/>
  <c r="M56" i="33"/>
  <c r="J56" i="33"/>
  <c r="I56" i="33"/>
  <c r="H56" i="33"/>
  <c r="G57" i="33"/>
  <c r="K58" i="33"/>
  <c r="L60" i="33"/>
  <c r="D60" i="33"/>
  <c r="J60" i="33"/>
  <c r="H60" i="33"/>
  <c r="G60" i="33"/>
  <c r="F60" i="33"/>
  <c r="I62" i="33"/>
  <c r="L64" i="33"/>
  <c r="D64" i="33"/>
  <c r="J64" i="33"/>
  <c r="H64" i="33"/>
  <c r="F64" i="33"/>
  <c r="N64" i="33"/>
  <c r="E64" i="33"/>
  <c r="M64" i="33"/>
  <c r="M65" i="33"/>
  <c r="L76" i="33"/>
  <c r="D76" i="33"/>
  <c r="I76" i="33"/>
  <c r="F76" i="33"/>
  <c r="M76" i="33"/>
  <c r="K76" i="33"/>
  <c r="J76" i="33"/>
  <c r="H76" i="33"/>
  <c r="G76" i="33"/>
  <c r="E76" i="33"/>
  <c r="L44" i="33"/>
  <c r="D44" i="33"/>
  <c r="J44" i="33"/>
  <c r="F44" i="33"/>
  <c r="N44" i="33"/>
  <c r="N49" i="33"/>
  <c r="F49" i="33"/>
  <c r="L49" i="33"/>
  <c r="J49" i="33"/>
  <c r="H49" i="33"/>
  <c r="H50" i="33"/>
  <c r="G50" i="33"/>
  <c r="N50" i="33"/>
  <c r="E50" i="33"/>
  <c r="L50" i="33"/>
  <c r="H66" i="33"/>
  <c r="J66" i="33"/>
  <c r="G66" i="33"/>
  <c r="N66" i="33"/>
  <c r="E66" i="33"/>
  <c r="M66" i="33"/>
  <c r="D66" i="33"/>
  <c r="L66" i="33"/>
  <c r="F7" i="33"/>
  <c r="L14" i="33"/>
  <c r="D14" i="33"/>
  <c r="K14" i="33"/>
  <c r="K16" i="33"/>
  <c r="N23" i="33"/>
  <c r="F23" i="33"/>
  <c r="K23" i="33"/>
  <c r="L30" i="33"/>
  <c r="D30" i="33"/>
  <c r="H30" i="33"/>
  <c r="M30" i="33"/>
  <c r="N45" i="33"/>
  <c r="F45" i="33"/>
  <c r="E45" i="33"/>
  <c r="J45" i="33"/>
  <c r="M45" i="33"/>
  <c r="L48" i="33"/>
  <c r="D48" i="33"/>
  <c r="H48" i="33"/>
  <c r="F48" i="33"/>
  <c r="M48" i="33"/>
  <c r="D49" i="33"/>
  <c r="D50" i="33"/>
  <c r="J57" i="33"/>
  <c r="F66" i="33"/>
  <c r="J31" i="33"/>
  <c r="J35" i="33"/>
  <c r="J39" i="33"/>
  <c r="K43" i="33"/>
  <c r="E69" i="33"/>
  <c r="H70" i="33"/>
  <c r="J70" i="33"/>
  <c r="L70" i="33"/>
  <c r="D74" i="33"/>
  <c r="N74" i="33"/>
  <c r="N77" i="33"/>
  <c r="F77" i="33"/>
  <c r="M77" i="33"/>
  <c r="D77" i="33"/>
  <c r="J77" i="33"/>
  <c r="H82" i="33"/>
  <c r="J82" i="33"/>
  <c r="F82" i="33"/>
  <c r="N82" i="33"/>
  <c r="E82" i="33"/>
  <c r="L82" i="33"/>
  <c r="N61" i="33"/>
  <c r="F61" i="33"/>
  <c r="K61" i="33"/>
  <c r="L68" i="33"/>
  <c r="D68" i="33"/>
  <c r="K68" i="33"/>
  <c r="G69" i="33"/>
  <c r="L72" i="33"/>
  <c r="D72" i="33"/>
  <c r="H72" i="33"/>
  <c r="M72" i="33"/>
  <c r="E74" i="33"/>
  <c r="H78" i="33"/>
  <c r="I78" i="33"/>
  <c r="N78" i="33"/>
  <c r="E78" i="33"/>
  <c r="M78" i="33"/>
  <c r="L61" i="33"/>
  <c r="M68" i="33"/>
  <c r="H69" i="33"/>
  <c r="N72" i="33"/>
  <c r="F74" i="33"/>
  <c r="L84" i="33"/>
  <c r="D84" i="33"/>
  <c r="H84" i="33"/>
  <c r="F84" i="33"/>
  <c r="N84" i="33"/>
  <c r="E84" i="33"/>
  <c r="M84" i="33"/>
  <c r="J84" i="33"/>
  <c r="F31" i="33"/>
  <c r="F35" i="33"/>
  <c r="F39" i="33"/>
  <c r="F43" i="33"/>
  <c r="E61" i="33"/>
  <c r="F68" i="33"/>
  <c r="F70" i="33"/>
  <c r="F72" i="33"/>
  <c r="N73" i="33"/>
  <c r="F73" i="33"/>
  <c r="L73" i="33"/>
  <c r="M73" i="33"/>
  <c r="H77" i="33"/>
  <c r="F78" i="33"/>
  <c r="K82" i="33"/>
  <c r="I84" i="33"/>
  <c r="N69" i="33"/>
  <c r="F69" i="33"/>
  <c r="K69" i="33"/>
  <c r="L69" i="33"/>
  <c r="H74" i="33"/>
  <c r="G74" i="33"/>
  <c r="L74" i="33"/>
  <c r="N81" i="33"/>
  <c r="F81" i="33"/>
  <c r="K81" i="33"/>
  <c r="C36" i="33" l="1"/>
  <c r="C7" i="33"/>
  <c r="C21" i="33"/>
  <c r="C68" i="33"/>
  <c r="A68" i="33" s="1"/>
  <c r="C20" i="33"/>
  <c r="C25" i="33"/>
  <c r="C47" i="33"/>
  <c r="A47" i="33" s="1"/>
  <c r="C49" i="33"/>
  <c r="A49" i="33" s="1"/>
  <c r="C42" i="33"/>
  <c r="C53" i="33"/>
  <c r="A53" i="33" s="1"/>
  <c r="C65" i="33"/>
  <c r="A65" i="33" s="1"/>
  <c r="C39" i="33"/>
  <c r="C45" i="33"/>
  <c r="A45" i="33" s="1"/>
  <c r="C71" i="33"/>
  <c r="A71" i="33" s="1"/>
  <c r="C44" i="33"/>
  <c r="A44" i="33" s="1"/>
  <c r="C72" i="33"/>
  <c r="A72" i="33" s="1"/>
  <c r="C66" i="33"/>
  <c r="A66" i="33" s="1"/>
  <c r="C15" i="33"/>
  <c r="C55" i="33"/>
  <c r="A55" i="33" s="1"/>
  <c r="C74" i="33"/>
  <c r="A74" i="33" s="1"/>
  <c r="C33" i="33"/>
  <c r="C83" i="33"/>
  <c r="A83" i="33" s="1"/>
  <c r="C27" i="33"/>
  <c r="C76" i="33"/>
  <c r="A76" i="33" s="1"/>
  <c r="C18" i="33"/>
  <c r="C32" i="33"/>
  <c r="C67" i="33"/>
  <c r="A67" i="33" s="1"/>
  <c r="C37" i="33"/>
  <c r="C5" i="33"/>
  <c r="C22" i="33"/>
  <c r="C11" i="33"/>
  <c r="C17" i="33"/>
  <c r="C84" i="33"/>
  <c r="A84" i="33" s="1"/>
  <c r="C41" i="33"/>
  <c r="C9" i="33"/>
  <c r="C81" i="33"/>
  <c r="A81" i="33" s="1"/>
  <c r="C6" i="33"/>
  <c r="C19" i="33"/>
  <c r="C46" i="33"/>
  <c r="A46" i="33" s="1"/>
  <c r="C60" i="33"/>
  <c r="A60" i="33" s="1"/>
  <c r="C43" i="33"/>
  <c r="A43" i="33" s="1"/>
  <c r="C79" i="33"/>
  <c r="A79" i="33" s="1"/>
  <c r="C69" i="33"/>
  <c r="A69" i="33" s="1"/>
  <c r="C29" i="33"/>
  <c r="C31" i="33"/>
  <c r="C54" i="33"/>
  <c r="A54" i="33" s="1"/>
  <c r="C51" i="33"/>
  <c r="A51" i="33" s="1"/>
  <c r="C56" i="33"/>
  <c r="A56" i="33" s="1"/>
  <c r="C77" i="33"/>
  <c r="A77" i="33" s="1"/>
  <c r="C16" i="33"/>
  <c r="C26" i="33"/>
  <c r="C10" i="33"/>
  <c r="C57" i="33"/>
  <c r="A57" i="33" s="1"/>
  <c r="C38" i="33"/>
  <c r="C8" i="33"/>
  <c r="C64" i="33"/>
  <c r="A64" i="33" s="1"/>
  <c r="C48" i="33"/>
  <c r="A48" i="33" s="1"/>
  <c r="C78" i="33"/>
  <c r="A78" i="33" s="1"/>
  <c r="C50" i="33"/>
  <c r="A50" i="33" s="1"/>
  <c r="C35" i="33"/>
  <c r="C70" i="33"/>
  <c r="A70" i="33" s="1"/>
  <c r="C30" i="33"/>
  <c r="C75" i="33"/>
  <c r="A75" i="33" s="1"/>
  <c r="C34" i="33"/>
  <c r="C24" i="33"/>
  <c r="C13" i="33"/>
  <c r="C80" i="33"/>
  <c r="A80" i="33" s="1"/>
  <c r="C28" i="33"/>
  <c r="C14" i="33"/>
  <c r="C61" i="33"/>
  <c r="A61" i="33" s="1"/>
  <c r="C52" i="33"/>
  <c r="A52" i="33" s="1"/>
  <c r="C40" i="33"/>
  <c r="C73" i="33"/>
  <c r="A73" i="33" s="1"/>
  <c r="C59" i="33"/>
  <c r="A59" i="33" s="1"/>
  <c r="C23" i="33"/>
  <c r="C58" i="33"/>
  <c r="A58" i="33" s="1"/>
  <c r="C82" i="33"/>
  <c r="A82" i="33" s="1"/>
  <c r="C63" i="33"/>
  <c r="A63" i="33" s="1"/>
  <c r="C62" i="33"/>
  <c r="A62" i="33" s="1"/>
  <c r="C12" i="33"/>
  <c r="C6" i="31" l="1"/>
  <c r="L14" i="31"/>
  <c r="E10" i="31"/>
  <c r="F7" i="31"/>
  <c r="C12" i="31"/>
  <c r="K19" i="31"/>
  <c r="G10" i="31"/>
  <c r="C9" i="31"/>
  <c r="C13" i="31"/>
  <c r="H14" i="31"/>
  <c r="E15" i="31"/>
  <c r="F17" i="31"/>
  <c r="C15" i="31"/>
  <c r="N16" i="31"/>
  <c r="K17" i="31"/>
  <c r="F8" i="31"/>
  <c r="C5" i="31"/>
  <c r="K18" i="31"/>
  <c r="E11" i="31"/>
  <c r="M18" i="31"/>
  <c r="G12" i="31"/>
  <c r="I19" i="31"/>
  <c r="C16" i="31"/>
  <c r="F11" i="31"/>
  <c r="E13" i="31"/>
  <c r="C7" i="31"/>
  <c r="C10" i="31"/>
  <c r="F18" i="31"/>
  <c r="G9" i="31"/>
  <c r="J14" i="31"/>
  <c r="D11" i="31"/>
  <c r="H16" i="31"/>
  <c r="G18" i="31"/>
  <c r="G5" i="31"/>
  <c r="G17" i="31"/>
  <c r="G6" i="31"/>
  <c r="D18" i="31"/>
  <c r="E14" i="31"/>
  <c r="M10" i="31"/>
  <c r="K15" i="31"/>
  <c r="G16" i="31"/>
  <c r="I14" i="31"/>
  <c r="F9" i="31"/>
  <c r="M12" i="31"/>
  <c r="C8" i="31"/>
  <c r="D12" i="31"/>
  <c r="N15" i="31"/>
  <c r="G13" i="31"/>
  <c r="M9" i="31"/>
  <c r="L19" i="31"/>
  <c r="C11" i="31"/>
  <c r="D6" i="31"/>
  <c r="C18" i="31"/>
  <c r="D7" i="31"/>
  <c r="E8" i="31"/>
  <c r="F5" i="31"/>
  <c r="M5" i="31"/>
  <c r="E17" i="31"/>
  <c r="J15" i="31"/>
  <c r="F12" i="31"/>
  <c r="E7" i="31"/>
  <c r="J18" i="31"/>
  <c r="L15" i="31"/>
  <c r="G8" i="31"/>
  <c r="D8" i="31"/>
  <c r="F6" i="31"/>
  <c r="F16" i="31"/>
  <c r="D14" i="31"/>
  <c r="G14" i="31"/>
  <c r="L17" i="31"/>
  <c r="M8" i="31"/>
  <c r="F15" i="31"/>
  <c r="I20" i="31"/>
  <c r="D15" i="31"/>
  <c r="J19" i="31"/>
  <c r="M13" i="31"/>
  <c r="G53" i="31"/>
  <c r="E72" i="31"/>
  <c r="H22" i="31"/>
  <c r="J78" i="31"/>
  <c r="L33" i="31"/>
  <c r="I24" i="31"/>
  <c r="E21" i="31"/>
  <c r="M25" i="31"/>
  <c r="H58" i="31"/>
  <c r="E30" i="31"/>
  <c r="C57" i="31"/>
  <c r="J20" i="31"/>
  <c r="C45" i="31"/>
  <c r="D28" i="31"/>
  <c r="F13" i="31"/>
  <c r="E71" i="31"/>
  <c r="E69" i="31"/>
  <c r="M66" i="31"/>
  <c r="L53" i="31"/>
  <c r="F30" i="31"/>
  <c r="M53" i="31"/>
  <c r="M52" i="31"/>
  <c r="N52" i="31"/>
  <c r="K43" i="31"/>
  <c r="M31" i="31"/>
  <c r="G71" i="31"/>
  <c r="F51" i="31"/>
  <c r="J41" i="31"/>
  <c r="M15" i="31"/>
  <c r="J59" i="31"/>
  <c r="J25" i="31"/>
  <c r="G72" i="31"/>
  <c r="E42" i="31"/>
  <c r="M78" i="31"/>
  <c r="I17" i="31"/>
  <c r="G61" i="31"/>
  <c r="M29" i="31"/>
  <c r="M44" i="31"/>
  <c r="N33" i="31"/>
  <c r="F78" i="31"/>
  <c r="K20" i="31"/>
  <c r="H54" i="31"/>
  <c r="M24" i="31"/>
  <c r="E19" i="31"/>
  <c r="N60" i="31"/>
  <c r="F45" i="31"/>
  <c r="H70" i="31"/>
  <c r="H67" i="31"/>
  <c r="I51" i="31"/>
  <c r="L45" i="31"/>
  <c r="F63" i="31"/>
  <c r="I35" i="31"/>
  <c r="G63" i="31"/>
  <c r="N67" i="31"/>
  <c r="L39" i="31"/>
  <c r="I76" i="31"/>
  <c r="M47" i="31"/>
  <c r="E53" i="31"/>
  <c r="D20" i="31"/>
  <c r="G79" i="31"/>
  <c r="K44" i="31"/>
  <c r="J33" i="31"/>
  <c r="E56" i="31"/>
  <c r="H57" i="31"/>
  <c r="H59" i="31"/>
  <c r="J57" i="31"/>
  <c r="N54" i="31"/>
  <c r="E52" i="31"/>
  <c r="I42" i="31"/>
  <c r="G49" i="31"/>
  <c r="E75" i="31"/>
  <c r="J74" i="31"/>
  <c r="G45" i="31"/>
  <c r="N69" i="31"/>
  <c r="E58" i="31"/>
  <c r="E73" i="31"/>
  <c r="E26" i="31"/>
  <c r="F73" i="31"/>
  <c r="C24" i="31"/>
  <c r="N26" i="31"/>
  <c r="C55" i="31"/>
  <c r="F41" i="31"/>
  <c r="F69" i="31"/>
  <c r="G50" i="31"/>
  <c r="N21" i="31"/>
  <c r="C75" i="31"/>
  <c r="A75" i="31" s="1"/>
  <c r="J55" i="31"/>
  <c r="D70" i="31"/>
  <c r="N72" i="31"/>
  <c r="F47" i="31"/>
  <c r="F67" i="31"/>
  <c r="D29" i="31"/>
  <c r="E40" i="31"/>
  <c r="G75" i="31"/>
  <c r="M42" i="31"/>
  <c r="K60" i="31"/>
  <c r="H55" i="31"/>
  <c r="J56" i="31"/>
  <c r="L37" i="31"/>
  <c r="C65" i="31"/>
  <c r="A65" i="31" s="1"/>
  <c r="D42" i="31"/>
  <c r="L66" i="31"/>
  <c r="C64" i="31"/>
  <c r="A64" i="31" s="1"/>
  <c r="D78" i="31"/>
  <c r="I65" i="31"/>
  <c r="M34" i="31"/>
  <c r="N30" i="31"/>
  <c r="M51" i="31"/>
  <c r="I16" i="31"/>
  <c r="M37" i="31"/>
  <c r="D68" i="31"/>
  <c r="C37" i="31"/>
  <c r="L60" i="31"/>
  <c r="D37" i="31"/>
  <c r="I75" i="31"/>
  <c r="D24" i="31"/>
  <c r="J67" i="31"/>
  <c r="I33" i="31"/>
  <c r="E77" i="31"/>
  <c r="K72" i="31"/>
  <c r="J46" i="31"/>
  <c r="N71" i="31"/>
  <c r="M61" i="31"/>
  <c r="M41" i="31"/>
  <c r="E22" i="31"/>
  <c r="E64" i="31"/>
  <c r="G64" i="31"/>
  <c r="D33" i="31"/>
  <c r="K49" i="31"/>
  <c r="F59" i="31"/>
  <c r="I47" i="31"/>
  <c r="L30" i="31"/>
  <c r="M71" i="31"/>
  <c r="J69" i="31"/>
  <c r="N29" i="31"/>
  <c r="K54" i="31"/>
  <c r="N76" i="31"/>
  <c r="E57" i="31"/>
  <c r="D47" i="31"/>
  <c r="H37" i="31"/>
  <c r="D74" i="31"/>
  <c r="D41" i="31"/>
  <c r="J30" i="31"/>
  <c r="F53" i="31"/>
  <c r="G47" i="31"/>
  <c r="D21" i="31"/>
  <c r="L59" i="31"/>
  <c r="J58" i="31"/>
  <c r="L68" i="31"/>
  <c r="H60" i="31"/>
  <c r="J68" i="31"/>
  <c r="I48" i="31"/>
  <c r="L44" i="31"/>
  <c r="J54" i="31"/>
  <c r="N55" i="31"/>
  <c r="F23" i="31"/>
  <c r="M19" i="31"/>
  <c r="K39" i="31"/>
  <c r="H62" i="31"/>
  <c r="G66" i="31"/>
  <c r="N34" i="31"/>
  <c r="J62" i="31"/>
  <c r="D56" i="31"/>
  <c r="N19" i="31"/>
  <c r="L77" i="31"/>
  <c r="L35" i="31"/>
  <c r="D57" i="31"/>
  <c r="C36" i="31"/>
  <c r="C23" i="31"/>
  <c r="F49" i="31"/>
  <c r="L62" i="31"/>
  <c r="E60" i="31"/>
  <c r="J73" i="31"/>
  <c r="N37" i="31"/>
  <c r="H76" i="31"/>
  <c r="J63" i="31"/>
  <c r="L29" i="31"/>
  <c r="L42" i="31"/>
  <c r="D51" i="31"/>
  <c r="D64" i="31"/>
  <c r="E66" i="31"/>
  <c r="J35" i="31"/>
  <c r="G32" i="31"/>
  <c r="M63" i="31"/>
  <c r="J52" i="31"/>
  <c r="N14" i="31"/>
  <c r="K36" i="31"/>
  <c r="L75" i="31"/>
  <c r="H21" i="31"/>
  <c r="K64" i="31"/>
  <c r="K16" i="31"/>
  <c r="I53" i="31"/>
  <c r="H77" i="31"/>
  <c r="H71" i="31"/>
  <c r="E46" i="31"/>
  <c r="H50" i="31"/>
  <c r="J31" i="31"/>
  <c r="C66" i="31"/>
  <c r="A66" i="31" s="1"/>
  <c r="I68" i="31"/>
  <c r="G35" i="31"/>
  <c r="D27" i="31"/>
  <c r="H23" i="31"/>
  <c r="F55" i="31"/>
  <c r="C32" i="31"/>
  <c r="L71" i="31"/>
  <c r="E36" i="31"/>
  <c r="L31" i="31"/>
  <c r="D50" i="31"/>
  <c r="F72" i="31"/>
  <c r="H34" i="31"/>
  <c r="H78" i="31"/>
  <c r="J23" i="31"/>
  <c r="D17" i="31"/>
  <c r="M68" i="31"/>
  <c r="H29" i="31"/>
  <c r="D54" i="31"/>
  <c r="J77" i="31"/>
  <c r="M49" i="31"/>
  <c r="F25" i="31"/>
  <c r="H35" i="31"/>
  <c r="G62" i="31"/>
  <c r="E48" i="31"/>
  <c r="G36" i="31"/>
  <c r="F62" i="31"/>
  <c r="D77" i="31"/>
  <c r="L74" i="31"/>
  <c r="N49" i="31"/>
  <c r="D67" i="31"/>
  <c r="M6" i="31"/>
  <c r="H20" i="31"/>
  <c r="C19" i="31"/>
  <c r="E79" i="31"/>
  <c r="H52" i="31"/>
  <c r="N22" i="31"/>
  <c r="D69" i="31"/>
  <c r="G21" i="31"/>
  <c r="E32" i="31"/>
  <c r="G11" i="31"/>
  <c r="E41" i="31"/>
  <c r="C46" i="31"/>
  <c r="H73" i="31"/>
  <c r="J28" i="31"/>
  <c r="H42" i="31"/>
  <c r="M64" i="31"/>
  <c r="H30" i="31"/>
  <c r="E6" i="31"/>
  <c r="N78" i="31"/>
  <c r="F31" i="31"/>
  <c r="J17" i="31"/>
  <c r="E39" i="31"/>
  <c r="J29" i="31"/>
  <c r="F77" i="31"/>
  <c r="J27" i="31"/>
  <c r="K50" i="31"/>
  <c r="M72" i="31"/>
  <c r="L32" i="31"/>
  <c r="H68" i="31"/>
  <c r="K29" i="31"/>
  <c r="E35" i="31"/>
  <c r="E50" i="31"/>
  <c r="C72" i="31"/>
  <c r="A72" i="31" s="1"/>
  <c r="J50" i="31"/>
  <c r="J71" i="31"/>
  <c r="L46" i="31"/>
  <c r="G31" i="31"/>
  <c r="D46" i="31"/>
  <c r="G67" i="31"/>
  <c r="D79" i="31"/>
  <c r="I70" i="31"/>
  <c r="G58" i="31"/>
  <c r="H65" i="31"/>
  <c r="H18" i="31"/>
  <c r="E43" i="31"/>
  <c r="G70" i="31"/>
  <c r="N24" i="31"/>
  <c r="M40" i="31"/>
  <c r="G30" i="31"/>
  <c r="G76" i="31"/>
  <c r="M69" i="31"/>
  <c r="K69" i="31"/>
  <c r="H39" i="31"/>
  <c r="K56" i="31"/>
  <c r="F79" i="31"/>
  <c r="K25" i="31"/>
  <c r="L65" i="31"/>
  <c r="I22" i="31"/>
  <c r="I49" i="31"/>
  <c r="K78" i="31"/>
  <c r="J45" i="31"/>
  <c r="G78" i="31"/>
  <c r="I52" i="31"/>
  <c r="G19" i="31"/>
  <c r="J76" i="31"/>
  <c r="N75" i="31"/>
  <c r="H40" i="31"/>
  <c r="E37" i="31"/>
  <c r="F74" i="31"/>
  <c r="I21" i="31"/>
  <c r="M39" i="31"/>
  <c r="I36" i="31"/>
  <c r="H63" i="31"/>
  <c r="K63" i="31"/>
  <c r="J79" i="31"/>
  <c r="H56" i="31"/>
  <c r="J70" i="31"/>
  <c r="I72" i="31"/>
  <c r="I71" i="31"/>
  <c r="C42" i="31"/>
  <c r="L58" i="31"/>
  <c r="H48" i="31"/>
  <c r="N35" i="31"/>
  <c r="G73" i="31"/>
  <c r="D60" i="31"/>
  <c r="L56" i="31"/>
  <c r="H27" i="31"/>
  <c r="K42" i="31"/>
  <c r="F14" i="31"/>
  <c r="F71" i="31"/>
  <c r="M38" i="31"/>
  <c r="K73" i="31"/>
  <c r="J49" i="31"/>
  <c r="K53" i="31"/>
  <c r="E55" i="31"/>
  <c r="J72" i="31"/>
  <c r="E24" i="31"/>
  <c r="E70" i="31"/>
  <c r="K55" i="31"/>
  <c r="G23" i="31"/>
  <c r="N73" i="31"/>
  <c r="N64" i="31"/>
  <c r="I43" i="31"/>
  <c r="E9" i="31"/>
  <c r="M76" i="31"/>
  <c r="L63" i="31"/>
  <c r="D36" i="31"/>
  <c r="C29" i="31"/>
  <c r="F32" i="31"/>
  <c r="F22" i="31"/>
  <c r="C74" i="31"/>
  <c r="A74" i="31" s="1"/>
  <c r="C39" i="31"/>
  <c r="M74" i="31"/>
  <c r="M67" i="31"/>
  <c r="H69" i="31"/>
  <c r="J48" i="31"/>
  <c r="E38" i="31"/>
  <c r="I31" i="31"/>
  <c r="I34" i="31"/>
  <c r="K46" i="31"/>
  <c r="I74" i="31"/>
  <c r="F36" i="31"/>
  <c r="E49" i="31"/>
  <c r="M17" i="31"/>
  <c r="H44" i="31"/>
  <c r="E16" i="31"/>
  <c r="H72" i="31"/>
  <c r="M27" i="31"/>
  <c r="G15" i="31"/>
  <c r="D63" i="31"/>
  <c r="E18" i="31"/>
  <c r="I44" i="31"/>
  <c r="L76" i="31"/>
  <c r="F20" i="31"/>
  <c r="L79" i="31"/>
  <c r="H25" i="31"/>
  <c r="G57" i="31"/>
  <c r="E47" i="31"/>
  <c r="K77" i="31"/>
  <c r="H66" i="31"/>
  <c r="D31" i="31"/>
  <c r="C63" i="31"/>
  <c r="A63" i="31" s="1"/>
  <c r="M65" i="31"/>
  <c r="L61" i="31"/>
  <c r="I30" i="31"/>
  <c r="K57" i="31"/>
  <c r="J24" i="31"/>
  <c r="F50" i="31"/>
  <c r="M14" i="31"/>
  <c r="J39" i="31"/>
  <c r="N17" i="31"/>
  <c r="C38" i="31"/>
  <c r="H26" i="31"/>
  <c r="E54" i="31"/>
  <c r="F76" i="31"/>
  <c r="K52" i="31"/>
  <c r="M56" i="31"/>
  <c r="E45" i="31"/>
  <c r="K70" i="31"/>
  <c r="N31" i="31"/>
  <c r="L52" i="31"/>
  <c r="D73" i="31"/>
  <c r="J36" i="31"/>
  <c r="N23" i="31"/>
  <c r="F26" i="31"/>
  <c r="F19" i="31"/>
  <c r="K66" i="31"/>
  <c r="C70" i="31"/>
  <c r="A70" i="31" s="1"/>
  <c r="K31" i="31"/>
  <c r="C54" i="31"/>
  <c r="F40" i="31"/>
  <c r="K35" i="31"/>
  <c r="M79" i="31"/>
  <c r="K61" i="31"/>
  <c r="G29" i="31"/>
  <c r="F56" i="31"/>
  <c r="E27" i="31"/>
  <c r="I46" i="31"/>
  <c r="C60" i="31"/>
  <c r="H33" i="31"/>
  <c r="I37" i="31"/>
  <c r="E25" i="31"/>
  <c r="H19" i="31"/>
  <c r="D45" i="31"/>
  <c r="J22" i="31"/>
  <c r="K75" i="31"/>
  <c r="G52" i="31"/>
  <c r="E51" i="31"/>
  <c r="K47" i="31"/>
  <c r="H31" i="31"/>
  <c r="M21" i="31"/>
  <c r="F29" i="31"/>
  <c r="C41" i="31"/>
  <c r="N63" i="31"/>
  <c r="E63" i="31"/>
  <c r="M32" i="31"/>
  <c r="K62" i="31"/>
  <c r="G34" i="31"/>
  <c r="K34" i="31"/>
  <c r="C76" i="31"/>
  <c r="A76" i="31" s="1"/>
  <c r="J44" i="31"/>
  <c r="M46" i="31"/>
  <c r="I18" i="31"/>
  <c r="D13" i="31"/>
  <c r="C43" i="31"/>
  <c r="M23" i="31"/>
  <c r="L55" i="31"/>
  <c r="M26" i="31"/>
  <c r="G41" i="31"/>
  <c r="H45" i="31"/>
  <c r="G37" i="31"/>
  <c r="F28" i="31"/>
  <c r="C49" i="31"/>
  <c r="F38" i="31"/>
  <c r="K28" i="31"/>
  <c r="L51" i="31"/>
  <c r="K21" i="31"/>
  <c r="C44" i="31"/>
  <c r="E62" i="31"/>
  <c r="N59" i="31"/>
  <c r="N25" i="31"/>
  <c r="G56" i="31"/>
  <c r="L26" i="31"/>
  <c r="M48" i="31"/>
  <c r="N58" i="31"/>
  <c r="H51" i="31"/>
  <c r="L25" i="31"/>
  <c r="M43" i="31"/>
  <c r="D9" i="31"/>
  <c r="M60" i="31"/>
  <c r="D59" i="31"/>
  <c r="F66" i="31"/>
  <c r="C34" i="31"/>
  <c r="F33" i="31"/>
  <c r="I23" i="31"/>
  <c r="M16" i="31"/>
  <c r="F48" i="31"/>
  <c r="I73" i="31"/>
  <c r="K45" i="31"/>
  <c r="F65" i="31"/>
  <c r="D34" i="31"/>
  <c r="C25" i="31"/>
  <c r="D65" i="31"/>
  <c r="L20" i="31"/>
  <c r="H79" i="31"/>
  <c r="H36" i="31"/>
  <c r="C30" i="31"/>
  <c r="G38" i="31"/>
  <c r="K24" i="31"/>
  <c r="L43" i="31"/>
  <c r="L54" i="31"/>
  <c r="E44" i="31"/>
  <c r="H41" i="31"/>
  <c r="L24" i="31"/>
  <c r="E78" i="31"/>
  <c r="C73" i="31"/>
  <c r="A73" i="31" s="1"/>
  <c r="C79" i="31"/>
  <c r="A79" i="31" s="1"/>
  <c r="H46" i="31"/>
  <c r="F64" i="31"/>
  <c r="C78" i="31"/>
  <c r="A78" i="31" s="1"/>
  <c r="K51" i="31"/>
  <c r="F57" i="31"/>
  <c r="G40" i="31"/>
  <c r="I41" i="31"/>
  <c r="L57" i="31"/>
  <c r="N57" i="31"/>
  <c r="C58" i="31"/>
  <c r="L34" i="31"/>
  <c r="G27" i="31"/>
  <c r="M30" i="31"/>
  <c r="H53" i="31"/>
  <c r="M35" i="31"/>
  <c r="J16" i="31"/>
  <c r="N32" i="31"/>
  <c r="J40" i="31"/>
  <c r="F21" i="31"/>
  <c r="F34" i="31"/>
  <c r="F75" i="31"/>
  <c r="I40" i="31"/>
  <c r="F52" i="31"/>
  <c r="J64" i="31"/>
  <c r="C52" i="31"/>
  <c r="I63" i="31"/>
  <c r="M55" i="31"/>
  <c r="E31" i="31"/>
  <c r="H28" i="31"/>
  <c r="N53" i="31"/>
  <c r="L40" i="31"/>
  <c r="K37" i="31"/>
  <c r="D76" i="31"/>
  <c r="D35" i="31"/>
  <c r="D48" i="31"/>
  <c r="D39" i="31"/>
  <c r="I62" i="31"/>
  <c r="J26" i="31"/>
  <c r="E68" i="31"/>
  <c r="C31" i="31"/>
  <c r="N41" i="31"/>
  <c r="K30" i="31"/>
  <c r="N79" i="31"/>
  <c r="N42" i="31"/>
  <c r="L27" i="31"/>
  <c r="N51" i="31"/>
  <c r="M50" i="31"/>
  <c r="M20" i="31"/>
  <c r="I55" i="31"/>
  <c r="L72" i="31"/>
  <c r="D5" i="31"/>
  <c r="G48" i="31"/>
  <c r="E34" i="31"/>
  <c r="G7" i="31"/>
  <c r="I54" i="31"/>
  <c r="C51" i="31"/>
  <c r="C62" i="31"/>
  <c r="A62" i="31" s="1"/>
  <c r="E29" i="31"/>
  <c r="C35" i="31"/>
  <c r="N61" i="31"/>
  <c r="N27" i="31"/>
  <c r="E59" i="31"/>
  <c r="N18" i="31"/>
  <c r="K48" i="31"/>
  <c r="L64" i="31"/>
  <c r="I26" i="31"/>
  <c r="M45" i="31"/>
  <c r="D61" i="31"/>
  <c r="M36" i="31"/>
  <c r="D30" i="31"/>
  <c r="F10" i="31"/>
  <c r="C28" i="31"/>
  <c r="F54" i="31"/>
  <c r="D43" i="31"/>
  <c r="D16" i="31"/>
  <c r="M77" i="31"/>
  <c r="N66" i="31"/>
  <c r="N36" i="31"/>
  <c r="G39" i="31"/>
  <c r="J66" i="31"/>
  <c r="M33" i="31"/>
  <c r="E20" i="31"/>
  <c r="K41" i="31"/>
  <c r="D66" i="31"/>
  <c r="N62" i="31"/>
  <c r="J32" i="31"/>
  <c r="N77" i="31"/>
  <c r="G74" i="31"/>
  <c r="N68" i="31"/>
  <c r="N28" i="31"/>
  <c r="L48" i="31"/>
  <c r="L73" i="31"/>
  <c r="I32" i="31"/>
  <c r="C50" i="31"/>
  <c r="K14" i="31"/>
  <c r="I77" i="31"/>
  <c r="K32" i="31"/>
  <c r="I66" i="31"/>
  <c r="D38" i="31"/>
  <c r="D55" i="31"/>
  <c r="I57" i="31"/>
  <c r="G43" i="31"/>
  <c r="L69" i="31"/>
  <c r="G24" i="31"/>
  <c r="F46" i="31"/>
  <c r="G42" i="31"/>
  <c r="J43" i="31"/>
  <c r="C14" i="31"/>
  <c r="H38" i="31"/>
  <c r="C26" i="31"/>
  <c r="I56" i="31"/>
  <c r="D58" i="31"/>
  <c r="F70" i="31"/>
  <c r="K67" i="31"/>
  <c r="G28" i="31"/>
  <c r="N50" i="31"/>
  <c r="D44" i="31"/>
  <c r="I27" i="31"/>
  <c r="I64" i="31"/>
  <c r="E12" i="31"/>
  <c r="F44" i="31"/>
  <c r="M70" i="31"/>
  <c r="I15" i="31"/>
  <c r="K38" i="31"/>
  <c r="L21" i="31"/>
  <c r="M54" i="31"/>
  <c r="K40" i="31"/>
  <c r="K68" i="31"/>
  <c r="J34" i="31"/>
  <c r="G68" i="31"/>
  <c r="N70" i="31"/>
  <c r="N44" i="31"/>
  <c r="H32" i="31"/>
  <c r="D25" i="31"/>
  <c r="J53" i="31"/>
  <c r="I45" i="31"/>
  <c r="N74" i="31"/>
  <c r="L36" i="31"/>
  <c r="G20" i="31"/>
  <c r="H43" i="31"/>
  <c r="I58" i="31"/>
  <c r="C77" i="31"/>
  <c r="A77" i="31" s="1"/>
  <c r="K74" i="31"/>
  <c r="C56" i="31"/>
  <c r="C21" i="31"/>
  <c r="N38" i="31"/>
  <c r="H61" i="31"/>
  <c r="E28" i="31"/>
  <c r="K58" i="31"/>
  <c r="C27" i="31"/>
  <c r="C61" i="31"/>
  <c r="N20" i="31"/>
  <c r="N43" i="31"/>
  <c r="F39" i="31"/>
  <c r="L78" i="31"/>
  <c r="G65" i="31"/>
  <c r="J21" i="31"/>
  <c r="L70" i="31"/>
  <c r="C47" i="31"/>
  <c r="J61" i="31"/>
  <c r="E61" i="31"/>
  <c r="N56" i="31"/>
  <c r="J37" i="31"/>
  <c r="G26" i="31"/>
  <c r="M22" i="31"/>
  <c r="F58" i="31"/>
  <c r="L18" i="31"/>
  <c r="L41" i="31"/>
  <c r="C17" i="31"/>
  <c r="I67" i="31"/>
  <c r="I29" i="31"/>
  <c r="C22" i="31"/>
  <c r="J42" i="31"/>
  <c r="G51" i="31"/>
  <c r="L16" i="31"/>
  <c r="F68" i="31"/>
  <c r="G46" i="31"/>
  <c r="N48" i="31"/>
  <c r="L23" i="31"/>
  <c r="N47" i="31"/>
  <c r="L38" i="31"/>
  <c r="E23" i="31"/>
  <c r="E74" i="31"/>
  <c r="N40" i="31"/>
  <c r="H15" i="31"/>
  <c r="C71" i="31"/>
  <c r="A71" i="31" s="1"/>
  <c r="H64" i="31"/>
  <c r="K27" i="31"/>
  <c r="I50" i="31"/>
  <c r="H49" i="31"/>
  <c r="J51" i="31"/>
  <c r="C48" i="31"/>
  <c r="M59" i="31"/>
  <c r="H47" i="31"/>
  <c r="C33" i="31"/>
  <c r="C69" i="31"/>
  <c r="A69" i="31" s="1"/>
  <c r="K79" i="31"/>
  <c r="G55" i="31"/>
  <c r="F37" i="31"/>
  <c r="K59" i="31"/>
  <c r="E33" i="31"/>
  <c r="G33" i="31"/>
  <c r="M62" i="31"/>
  <c r="J75" i="31"/>
  <c r="D40" i="31"/>
  <c r="N46" i="31"/>
  <c r="M28" i="31"/>
  <c r="M75" i="31"/>
  <c r="M73" i="31"/>
  <c r="G59" i="31"/>
  <c r="D10" i="31"/>
  <c r="E5" i="31"/>
  <c r="M11" i="31"/>
  <c r="C67" i="31"/>
  <c r="A67" i="31" s="1"/>
  <c r="L22" i="31"/>
  <c r="L49" i="31"/>
  <c r="I79" i="31"/>
  <c r="F35" i="31"/>
  <c r="N65" i="31"/>
  <c r="D32" i="31"/>
  <c r="M58" i="31"/>
  <c r="G60" i="31"/>
  <c r="D71" i="31"/>
  <c r="F24" i="31"/>
  <c r="C20" i="31"/>
  <c r="N39" i="31"/>
  <c r="F60" i="31"/>
  <c r="I61" i="31"/>
  <c r="D75" i="31"/>
  <c r="I38" i="31"/>
  <c r="E67" i="31"/>
  <c r="D72" i="31"/>
  <c r="I59" i="31"/>
  <c r="I25" i="31"/>
  <c r="G54" i="31"/>
  <c r="I60" i="31"/>
  <c r="E65" i="31"/>
  <c r="C40" i="31"/>
  <c r="J65" i="31"/>
  <c r="C59" i="31"/>
  <c r="J38" i="31"/>
  <c r="D62" i="31"/>
  <c r="D23" i="31"/>
  <c r="F27" i="31"/>
  <c r="G25" i="31"/>
  <c r="K76" i="31"/>
  <c r="I39" i="31"/>
  <c r="F42" i="31"/>
  <c r="D26" i="31"/>
  <c r="C53" i="31"/>
  <c r="H24" i="31"/>
  <c r="G44" i="31"/>
  <c r="K71" i="31"/>
  <c r="H17" i="31"/>
  <c r="H75" i="31"/>
  <c r="K23" i="31"/>
  <c r="F61" i="31"/>
  <c r="D53" i="31"/>
  <c r="L50" i="31"/>
  <c r="J47" i="31"/>
  <c r="M57" i="31"/>
  <c r="I28" i="31"/>
  <c r="L47" i="31"/>
  <c r="I69" i="31"/>
  <c r="G77" i="31"/>
  <c r="H74" i="31"/>
  <c r="K65" i="31"/>
  <c r="G22" i="31"/>
  <c r="F43" i="31"/>
  <c r="C68" i="31"/>
  <c r="A68" i="31" s="1"/>
  <c r="L67" i="31"/>
  <c r="D19" i="31"/>
  <c r="I78" i="31"/>
  <c r="K33" i="31"/>
  <c r="D49" i="31"/>
  <c r="K26" i="31"/>
  <c r="E76" i="31"/>
  <c r="D22" i="31"/>
  <c r="G69" i="31"/>
  <c r="L28" i="31"/>
  <c r="N45" i="31"/>
  <c r="K22" i="31"/>
  <c r="D52" i="31"/>
  <c r="J60" i="31"/>
  <c r="M7" i="31"/>
</calcChain>
</file>

<file path=xl/sharedStrings.xml><?xml version="1.0" encoding="utf-8"?>
<sst xmlns="http://schemas.openxmlformats.org/spreadsheetml/2006/main" count="2491" uniqueCount="528">
  <si>
    <t>REVISÃO DO VOLUME DE VENDAS - Indicador mês/ mês imediatamente anterior com ajuste sazonal: PMC Janeiro 2023</t>
  </si>
  <si>
    <t>Ano/mês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</si>
  <si>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</si>
  <si>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</si>
  <si>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</si>
  <si>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</si>
  <si>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</si>
  <si>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</si>
  <si>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</si>
  <si>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</si>
  <si>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</si>
  <si>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</si>
  <si>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Varejo Ampliado</t>
  </si>
  <si>
    <t>Automóveis, motos, partes e peças</t>
  </si>
  <si>
    <t>Material de construção</t>
  </si>
  <si>
    <t>DEZ</t>
  </si>
  <si>
    <t>JAN</t>
  </si>
  <si>
    <t>Fonte: IBGE</t>
  </si>
  <si>
    <t>Volume de Vendas - Séries com ajuste sazonal (Base: 2022=100)</t>
  </si>
  <si>
    <t>REVISÃO DA RECEITA DE VENDAS -  Indicador mês/ mês imediatamente anterior com ajuste sazonal: PMC Janeiro 2023</t>
  </si>
  <si>
    <t>Receita de Vendas - Séries com ajuste sazonal (Base: 2022=100)</t>
  </si>
  <si>
    <t>INDICADORES DO COMÉRCIO VAREJISTA</t>
  </si>
  <si>
    <t>VOLUME DE VENDAS - TAXA DE VARIAÇÃO (%) - MÊS/IGUAL MÊS DO ANO ANTERIOR</t>
  </si>
  <si>
    <t>Jan</t>
  </si>
  <si>
    <t>Fev</t>
  </si>
  <si>
    <t/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</si>
  <si>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</si>
  <si>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</si>
  <si>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</si>
  <si>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</si>
  <si>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</si>
  <si>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</si>
  <si>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</si>
  <si>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</si>
  <si>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</si>
  <si>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</si>
  <si>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</si>
  <si>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</si>
  <si>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</si>
  <si>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</si>
  <si>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</si>
  <si>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</si>
  <si>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</si>
  <si>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LIVROS, JORNAIS, REVISTAS E PAPELARIA</t>
  </si>
  <si>
    <t>INDICADORES DE EQUIP. E MATERIAIS P/ ESCRITÓRIO, INFORM. E COMUM</t>
  </si>
  <si>
    <t>INDICADORES DE OUTROS ARTIGOS DE USO PESSOAL E DOMÉSTICO</t>
  </si>
  <si>
    <t>INDICADORES DO COMÉRCIO VAREJISTA AMPLIADO</t>
  </si>
  <si>
    <t>INDICADORES DE VEÍCULOS E MOTOS, PARTES E PEÇAS</t>
  </si>
  <si>
    <t>INDICADORES DE MATERIAL DE CONSTRUÇÃO</t>
  </si>
  <si>
    <t>VOLUME DE VENDAS - TAXA DE VARIAÇÃO (%) - MÊS/MÊS IMEDIATAMENTE ANTERIOR</t>
  </si>
  <si>
    <t>SÉRIE COM AJUSTE SAZONAL</t>
  </si>
  <si>
    <t>Volume de vendas - Indicador bimestral sem ajuste sazonal</t>
  </si>
  <si>
    <t>base: igual bimestre do ano anterior</t>
  </si>
  <si>
    <t>ANO</t>
  </si>
  <si>
    <t>Ano/Quad.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</si>
  <si>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</si>
  <si>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</si>
  <si>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</si>
  <si>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</si>
  <si>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</si>
  <si>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</si>
  <si>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</si>
  <si>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</si>
  <si>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</si>
  <si>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</si>
  <si>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</si>
  <si>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</si>
  <si>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1º Bim 2001</t>
  </si>
  <si>
    <t>2001 1º Bim</t>
  </si>
  <si>
    <t>-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</si>
  <si>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</si>
  <si>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</si>
  <si>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</si>
  <si>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</si>
  <si>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</si>
  <si>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</si>
  <si>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</si>
  <si>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</si>
  <si>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</si>
  <si>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</si>
  <si>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</si>
  <si>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</si>
  <si>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</si>
  <si>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</si>
  <si>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</si>
  <si>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</si>
  <si>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</si>
  <si>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</si>
  <si>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</si>
  <si>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</si>
  <si>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</si>
  <si>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</si>
  <si>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</si>
  <si>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</si>
  <si>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</si>
  <si>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</si>
  <si>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</si>
  <si>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</si>
  <si>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</si>
  <si>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</si>
  <si>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</si>
  <si>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</si>
  <si>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</si>
  <si>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</si>
  <si>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</si>
  <si>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</si>
  <si>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</si>
  <si>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</si>
  <si>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</si>
  <si>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</si>
  <si>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</si>
  <si>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</si>
  <si>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</si>
  <si>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</si>
  <si>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</si>
  <si>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</si>
  <si>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</si>
  <si>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</si>
  <si>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</si>
  <si>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</si>
  <si>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</si>
  <si>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</si>
  <si>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</si>
  <si>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</si>
  <si>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</si>
  <si>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</si>
  <si>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</si>
  <si>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</si>
  <si>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</si>
  <si>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</si>
  <si>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</si>
  <si>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</si>
  <si>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</si>
  <si>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</si>
  <si>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</si>
  <si>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</si>
  <si>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</si>
  <si>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</si>
  <si>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</si>
  <si>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</si>
  <si>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</si>
  <si>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</si>
  <si>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</si>
  <si>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</si>
  <si>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</si>
  <si>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</si>
  <si>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</si>
  <si>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</si>
  <si>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</si>
  <si>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</si>
  <si>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</si>
  <si>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</si>
  <si>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</si>
  <si>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</si>
  <si>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</si>
  <si>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</si>
  <si>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</si>
  <si>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</si>
  <si>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</si>
  <si>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</si>
  <si>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</si>
  <si>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</si>
  <si>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</si>
  <si>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</si>
  <si>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</si>
  <si>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</si>
  <si>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</si>
  <si>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</si>
  <si>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</si>
  <si>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</si>
  <si>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</si>
  <si>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</si>
  <si>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</si>
  <si>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</si>
  <si>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</si>
  <si>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</si>
  <si>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</si>
  <si>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</si>
  <si>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</si>
  <si>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</si>
  <si>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</si>
  <si>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</si>
  <si>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</si>
  <si>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</si>
  <si>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</si>
  <si>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</si>
  <si>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</si>
  <si>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</si>
  <si>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</si>
  <si>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</si>
  <si>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</si>
  <si>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</si>
  <si>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</si>
  <si>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</si>
  <si>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</si>
  <si>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</si>
  <si>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</si>
  <si>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</si>
  <si>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</si>
  <si>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</si>
  <si>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</si>
  <si>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</si>
  <si>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</si>
  <si>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</si>
  <si>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</si>
  <si>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</si>
  <si>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</si>
  <si>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</si>
  <si>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</si>
  <si>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</si>
  <si>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</si>
  <si>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</si>
  <si>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</si>
  <si>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</si>
  <si>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</si>
  <si>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</si>
  <si>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</si>
  <si>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</si>
  <si>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</si>
  <si>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</si>
  <si>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</si>
  <si>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</si>
  <si>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</si>
  <si>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</si>
  <si>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</si>
  <si>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</si>
  <si>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</si>
  <si>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</si>
  <si>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</si>
  <si>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</si>
  <si>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</si>
  <si>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</si>
  <si>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</si>
  <si>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</si>
  <si>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</si>
  <si>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</si>
  <si>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</si>
  <si>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</si>
  <si>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</si>
  <si>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</si>
  <si>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</si>
  <si>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</si>
  <si>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</si>
  <si>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</si>
  <si>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</si>
  <si>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</si>
  <si>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</si>
  <si>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</si>
  <si>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</si>
  <si>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</si>
  <si>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</si>
  <si>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</si>
  <si>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</si>
  <si>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</si>
  <si>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</si>
  <si>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</si>
  <si>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</si>
  <si>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</si>
  <si>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</si>
  <si>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</si>
  <si>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</si>
  <si>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</si>
  <si>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</si>
  <si>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</si>
  <si>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</si>
  <si>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</si>
  <si>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</si>
  <si>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</si>
  <si>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</si>
  <si>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</si>
  <si>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</si>
  <si>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</si>
  <si>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</si>
  <si>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</si>
  <si>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</si>
  <si>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</si>
  <si>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</si>
  <si>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</si>
  <si>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</si>
  <si>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</si>
  <si>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</si>
  <si>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</si>
  <si>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</si>
  <si>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</si>
  <si>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</si>
  <si>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</si>
  <si>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</si>
  <si>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</si>
  <si>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</si>
  <si>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</si>
  <si>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</si>
  <si>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</si>
  <si>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</si>
  <si>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</si>
  <si>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</si>
  <si>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</si>
  <si>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</si>
  <si>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</si>
  <si>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</si>
  <si>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</si>
  <si>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</si>
  <si>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</si>
  <si>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</si>
  <si>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</si>
  <si>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</si>
  <si>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</si>
  <si>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</si>
  <si>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</si>
  <si>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</si>
  <si>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</si>
  <si>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2º Bim 2021</t>
  </si>
  <si>
    <t>2021 2º Bim</t>
  </si>
  <si>
    <t>3º Bim 2021</t>
  </si>
  <si>
    <t>2021 3º Bim</t>
  </si>
  <si>
    <t>4º Bim 2021</t>
  </si>
  <si>
    <t>2021 4º Bim</t>
  </si>
  <si>
    <t>5º Bim 2021</t>
  </si>
  <si>
    <t>2021 5º Bim</t>
  </si>
  <si>
    <t>6º Bim 2021</t>
  </si>
  <si>
    <t>2021 6º Bim</t>
  </si>
  <si>
    <t>1º Bim 2022</t>
  </si>
  <si>
    <t>2022 1º Bim</t>
  </si>
  <si>
    <t>2º Bim 2022</t>
  </si>
  <si>
    <t>2022 2º Bim</t>
  </si>
  <si>
    <t>3º Bim 2022</t>
  </si>
  <si>
    <t>2022 3º Bim</t>
  </si>
  <si>
    <t>4º Bim 2022</t>
  </si>
  <si>
    <t>2022 4º Bim</t>
  </si>
  <si>
    <t>5º Bim 2022</t>
  </si>
  <si>
    <t>2022 5º Bim</t>
  </si>
  <si>
    <t>6º Bim 2022</t>
  </si>
  <si>
    <t>2022 6º Bim</t>
  </si>
  <si>
    <t>2023 1º Bim</t>
  </si>
  <si>
    <t>2023 2º Bim</t>
  </si>
  <si>
    <t>2023 3º Bim</t>
  </si>
  <si>
    <t>2023 4º Bim</t>
  </si>
  <si>
    <t>2023 5º Bim</t>
  </si>
  <si>
    <t>2023 6º Bim</t>
  </si>
  <si>
    <t>2024 1º Bim</t>
  </si>
  <si>
    <t>2024 2º Bim</t>
  </si>
  <si>
    <t>2024 3º Bim</t>
  </si>
  <si>
    <t>Volume de vendas - Indicador trimestral sem ajuste sazonal</t>
  </si>
  <si>
    <t>base: igual trimestre do ano anterior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</si>
  <si>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</si>
  <si>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</si>
  <si>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</si>
  <si>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</si>
  <si>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</si>
  <si>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</si>
  <si>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</si>
  <si>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</si>
  <si>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</si>
  <si>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</si>
  <si>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</si>
  <si>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</si>
  <si>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</si>
  <si>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</si>
  <si>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</si>
  <si>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</si>
  <si>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</si>
  <si>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</si>
  <si>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</si>
  <si>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</si>
  <si>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</si>
  <si>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</si>
  <si>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</si>
  <si>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</si>
  <si>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</si>
  <si>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</si>
  <si>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</si>
  <si>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</si>
  <si>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</si>
  <si>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</si>
  <si>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</si>
  <si>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</si>
  <si>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</si>
  <si>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</si>
  <si>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</si>
  <si>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</si>
  <si>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</si>
  <si>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</si>
  <si>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</si>
  <si>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</si>
  <si>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</si>
  <si>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</si>
  <si>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</si>
  <si>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</si>
  <si>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</si>
  <si>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</si>
  <si>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</si>
  <si>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</si>
  <si>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</si>
  <si>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</si>
  <si>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</si>
  <si>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</si>
  <si>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</si>
  <si>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</si>
  <si>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</si>
  <si>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</si>
  <si>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</si>
  <si>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</si>
  <si>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</si>
  <si>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</si>
  <si>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</si>
  <si>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</si>
  <si>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</si>
  <si>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</si>
  <si>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</si>
  <si>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</si>
  <si>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</si>
  <si>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</si>
  <si>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</si>
  <si>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</si>
  <si>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</si>
  <si>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</si>
  <si>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</si>
  <si>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</si>
  <si>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</si>
  <si>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</si>
  <si>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</si>
  <si>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</si>
  <si>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</si>
  <si>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</si>
  <si>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</si>
  <si>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</si>
  <si>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</si>
  <si>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</si>
  <si>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</si>
  <si>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</si>
  <si>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</si>
  <si>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</si>
  <si>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</si>
  <si>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</si>
  <si>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</si>
  <si>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</si>
  <si>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</si>
  <si>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</si>
  <si>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</si>
  <si>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</si>
  <si>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</si>
  <si>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</si>
  <si>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</si>
  <si>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</si>
  <si>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</si>
  <si>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</si>
  <si>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</si>
  <si>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</si>
  <si>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</si>
  <si>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</si>
  <si>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</si>
  <si>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</si>
  <si>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</si>
  <si>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</si>
  <si>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</si>
  <si>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</si>
  <si>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</si>
  <si>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</si>
  <si>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</si>
  <si>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</si>
  <si>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</si>
  <si>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</si>
  <si>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</si>
  <si>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</si>
  <si>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</si>
  <si>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</si>
  <si>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</si>
  <si>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</si>
  <si>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</si>
  <si>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</si>
  <si>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</si>
  <si>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</si>
  <si>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</si>
  <si>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</si>
  <si>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</si>
  <si>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</si>
  <si>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</si>
  <si>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</si>
  <si>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</si>
  <si>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</si>
  <si>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</si>
  <si>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</si>
  <si>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</si>
  <si>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</si>
  <si>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</si>
  <si>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</si>
  <si>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</si>
  <si>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</si>
  <si>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</si>
  <si>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</si>
  <si>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</si>
  <si>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</si>
  <si>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</si>
  <si>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</si>
  <si>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</si>
  <si>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</si>
  <si>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</si>
  <si>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</si>
  <si>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</si>
  <si>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</si>
  <si>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</si>
  <si>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</si>
  <si>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</si>
  <si>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</si>
  <si>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1º Tri 2021</t>
  </si>
  <si>
    <t>2021 1º Tri</t>
  </si>
  <si>
    <t>2º Tri 2021</t>
  </si>
  <si>
    <t>2021 2º Tri</t>
  </si>
  <si>
    <t>3º Tri 2021</t>
  </si>
  <si>
    <t>2021 3º Tri</t>
  </si>
  <si>
    <t>4º Tri 2021</t>
  </si>
  <si>
    <t>2021 4º Tri</t>
  </si>
  <si>
    <t>1º Tri 2022</t>
  </si>
  <si>
    <t>2022 1º Tri</t>
  </si>
  <si>
    <t>2º Tri 2022</t>
  </si>
  <si>
    <t>2022 2º Tri</t>
  </si>
  <si>
    <t>3º Tri 2022</t>
  </si>
  <si>
    <t>2022 3º Tri</t>
  </si>
  <si>
    <t>4º Tri 2022</t>
  </si>
  <si>
    <t>2022 4º Tri</t>
  </si>
  <si>
    <t>2023 1º Tri</t>
  </si>
  <si>
    <t>2023 2º Tri</t>
  </si>
  <si>
    <t>2023 3º Tri</t>
  </si>
  <si>
    <t>2023 4º Tri</t>
  </si>
  <si>
    <t>2024 1º Tri</t>
  </si>
  <si>
    <t>Volume de vendas - Indicador quadrimestral sem ajuste sazonal</t>
  </si>
  <si>
    <t>base: igual quadrimestre do ano anterior</t>
  </si>
  <si>
    <t>Volume de vendas - Indicador semestral sem ajuste sazonal</t>
  </si>
  <si>
    <t>base: igual semestre do ano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</si>
</sst>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-yy;@"/>
  </numFmts>
  <fonts count="41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8" fillId="0" borderId="0"/>
    <xf numFmtId="0" fontId="28" fillId="0" borderId="0"/>
    <xf numFmtId="0" fontId="1" fillId="0" borderId="0"/>
  </cellStyleXfs>
  <cellXfs count="69">
    <xf numFmtId="0" fontId="0" fillId="0" borderId="0" xfId="0"/>
    <xf numFmtId="0" fontId="26" fillId="19" borderId="0" xfId="0" applyFont="1" applyFill="1"/>
    <xf numFmtId="0" fontId="30" fillId="19" borderId="0" xfId="0" applyFont="1" applyFill="1"/>
    <xf numFmtId="0" fontId="26" fillId="19" borderId="0" xfId="3615" applyFont="1" applyFill="1"/>
    <xf numFmtId="0" fontId="29" fillId="19" borderId="0" xfId="3478" applyFont="1" applyFill="1" applyAlignment="1">
      <alignment horizontal="right"/>
    </xf>
    <xf numFmtId="0" fontId="27" fillId="19" borderId="0" xfId="3615" applyFont="1" applyFill="1"/>
    <xf numFmtId="0" fontId="29" fillId="19" borderId="0" xfId="3615" applyFont="1" applyFill="1"/>
    <xf numFmtId="0" fontId="31" fillId="19" borderId="0" xfId="3478" applyFont="1" applyFill="1" applyAlignment="1">
      <alignment horizontal="left"/>
    </xf>
    <xf numFmtId="0" fontId="32" fillId="0" borderId="0" xfId="3478" applyFont="1"/>
    <xf numFmtId="0" fontId="31" fillId="0" borderId="0" xfId="3478" applyFont="1"/>
    <xf numFmtId="0" fontId="33" fillId="0" borderId="0" xfId="3478" applyFont="1"/>
    <xf numFmtId="0" fontId="33" fillId="0" borderId="0" xfId="3478" applyFont="1" applyAlignment="1">
      <alignment vertical="center" wrapText="1"/>
    </xf>
    <xf numFmtId="0" fontId="32" fillId="0" borderId="11" xfId="3478" applyFont="1" applyBorder="1" applyAlignment="1">
      <alignment horizontal="center" vertical="center" wrapText="1"/>
    </xf>
    <xf numFmtId="0" fontId="33" fillId="0" borderId="11" xfId="3478" applyFont="1" applyBorder="1" applyAlignment="1">
      <alignment horizontal="center" vertical="center" wrapText="1"/>
    </xf>
    <xf numFmtId="0" fontId="32" fillId="0" borderId="0" xfId="3478" applyFont="1" applyAlignment="1">
      <alignment horizontal="center" vertical="center" wrapText="1"/>
    </xf>
    <xf numFmtId="164" fontId="32" fillId="0" borderId="0" xfId="3478" applyNumberFormat="1" applyFont="1" applyAlignment="1">
      <alignment horizontal="center" vertical="center" wrapText="1"/>
    </xf>
    <xf numFmtId="0" fontId="32" fillId="0" borderId="4" xfId="3478" applyFont="1" applyBorder="1" applyAlignment="1">
      <alignment horizontal="center" vertical="center" wrapText="1"/>
    </xf>
    <xf numFmtId="164" fontId="32" fillId="0" borderId="4" xfId="3478" applyNumberFormat="1" applyFont="1" applyBorder="1" applyAlignment="1">
      <alignment horizontal="center" vertical="center" wrapText="1"/>
    </xf>
    <xf numFmtId="164" fontId="33" fillId="0" borderId="0" xfId="3478" applyNumberFormat="1" applyFont="1" applyAlignment="1">
      <alignment horizontal="center"/>
    </xf>
    <xf numFmtId="164" fontId="32" fillId="0" borderId="0" xfId="3478" applyNumberFormat="1" applyFont="1" applyAlignment="1">
      <alignment horizontal="center"/>
    </xf>
    <xf numFmtId="0" fontId="33" fillId="0" borderId="3" xfId="3478" applyFont="1" applyBorder="1" applyAlignment="1">
      <alignment horizontal="center" vertical="center" wrapText="1"/>
    </xf>
    <xf numFmtId="164" fontId="33" fillId="0" borderId="3" xfId="3478" applyNumberFormat="1" applyFont="1" applyBorder="1" applyAlignment="1">
      <alignment horizontal="center" vertical="center" wrapText="1"/>
    </xf>
    <xf numFmtId="0" fontId="33" fillId="0" borderId="0" xfId="3478" applyFont="1" applyAlignment="1">
      <alignment horizontal="center" vertical="center" wrapText="1"/>
    </xf>
    <xf numFmtId="164" fontId="33" fillId="0" borderId="0" xfId="3478" applyNumberFormat="1" applyFont="1" applyAlignment="1">
      <alignment horizontal="center" vertical="center" wrapText="1"/>
    </xf>
    <xf numFmtId="0" fontId="31" fillId="0" borderId="0" xfId="3478" applyFont="1" applyAlignment="1">
      <alignment horizontal="center"/>
    </xf>
    <xf numFmtId="164" fontId="31" fillId="0" borderId="0" xfId="3478" applyNumberFormat="1" applyFont="1" applyAlignment="1">
      <alignment horizontal="center"/>
    </xf>
    <xf numFmtId="164" fontId="31" fillId="0" borderId="4" xfId="3478" applyNumberFormat="1" applyFont="1" applyBorder="1" applyAlignment="1">
      <alignment horizontal="center"/>
    </xf>
    <xf numFmtId="165" fontId="34" fillId="21" borderId="0" xfId="3478" applyNumberFormat="1" applyFont="1" applyFill="1" applyAlignment="1">
      <alignment horizontal="center" vertical="center"/>
    </xf>
    <xf numFmtId="164" fontId="34" fillId="20" borderId="8" xfId="3615" applyNumberFormat="1" applyFont="1" applyFill="1" applyBorder="1" applyAlignment="1">
      <alignment horizontal="center" vertical="center"/>
    </xf>
    <xf numFmtId="164" fontId="34" fillId="20" borderId="9" xfId="3615" applyNumberFormat="1" applyFont="1" applyFill="1" applyBorder="1" applyAlignment="1">
      <alignment horizontal="center" vertical="center"/>
    </xf>
    <xf numFmtId="164" fontId="34" fillId="20" borderId="2" xfId="3615" applyNumberFormat="1" applyFont="1" applyFill="1" applyBorder="1" applyAlignment="1">
      <alignment horizontal="center" vertical="center"/>
    </xf>
    <xf numFmtId="164" fontId="34" fillId="20" borderId="0" xfId="3615" applyNumberFormat="1" applyFont="1" applyFill="1" applyAlignment="1">
      <alignment horizontal="center" vertical="center"/>
    </xf>
    <xf numFmtId="165" fontId="34" fillId="21" borderId="12" xfId="3478" applyNumberFormat="1" applyFont="1" applyFill="1" applyBorder="1" applyAlignment="1">
      <alignment horizontal="center" vertical="center"/>
    </xf>
    <xf numFmtId="164" fontId="34" fillId="20" borderId="6" xfId="3615" applyNumberFormat="1" applyFont="1" applyFill="1" applyBorder="1" applyAlignment="1">
      <alignment horizontal="center" vertical="center"/>
    </xf>
    <xf numFmtId="164" fontId="34" fillId="20" borderId="7" xfId="3615" applyNumberFormat="1" applyFont="1" applyFill="1" applyBorder="1" applyAlignment="1">
      <alignment horizontal="center" vertical="center"/>
    </xf>
    <xf numFmtId="164" fontId="34" fillId="20" borderId="3" xfId="3615" applyNumberFormat="1" applyFont="1" applyFill="1" applyBorder="1" applyAlignment="1">
      <alignment horizontal="center" vertical="center"/>
    </xf>
    <xf numFmtId="0" fontId="36" fillId="20" borderId="6" xfId="3615" applyFont="1" applyFill="1" applyBorder="1" applyAlignment="1">
      <alignment horizontal="center" vertical="center" wrapText="1"/>
    </xf>
    <xf numFmtId="0" fontId="36" fillId="20" borderId="7" xfId="3615" quotePrefix="1" applyFont="1" applyFill="1" applyBorder="1" applyAlignment="1">
      <alignment horizontal="center" vertical="center" wrapText="1"/>
    </xf>
    <xf numFmtId="0" fontId="36" fillId="20" borderId="7" xfId="3615" applyFont="1" applyFill="1" applyBorder="1" applyAlignment="1">
      <alignment horizontal="center" vertical="center" wrapText="1"/>
    </xf>
    <xf numFmtId="0" fontId="36" fillId="20" borderId="3" xfId="3615" applyFont="1" applyFill="1" applyBorder="1" applyAlignment="1">
      <alignment horizontal="center" vertical="center" wrapText="1"/>
    </xf>
    <xf numFmtId="0" fontId="28" fillId="0" borderId="0" xfId="5175"/>
    <xf numFmtId="0" fontId="38" fillId="0" borderId="0" xfId="5175" applyFont="1" applyAlignment="1">
      <alignment horizontal="center" wrapText="1"/>
    </xf>
    <xf numFmtId="0" fontId="38" fillId="0" borderId="0" xfId="5175" applyFont="1"/>
    <xf numFmtId="0" fontId="40" fillId="22" borderId="13" xfId="5175" applyFont="1" applyFill="1" applyBorder="1" applyAlignment="1">
      <alignment horizontal="center" vertical="center" wrapText="1"/>
    </xf>
    <xf numFmtId="0" fontId="40" fillId="22" borderId="14" xfId="5175" applyFont="1" applyFill="1" applyBorder="1" applyAlignment="1">
      <alignment horizontal="center" vertical="center" wrapText="1"/>
    </xf>
    <xf numFmtId="164" fontId="40" fillId="0" borderId="15" xfId="5175" applyNumberFormat="1" applyFont="1" applyBorder="1" applyAlignment="1">
      <alignment horizontal="center" vertical="center" wrapText="1"/>
    </xf>
    <xf numFmtId="164" fontId="40" fillId="0" borderId="16" xfId="5175" applyNumberFormat="1" applyFont="1" applyBorder="1" applyAlignment="1">
      <alignment horizontal="center" vertical="center" wrapText="1"/>
    </xf>
    <xf numFmtId="164" fontId="40" fillId="23" borderId="17" xfId="5175" applyNumberFormat="1" applyFont="1" applyFill="1" applyBorder="1" applyAlignment="1">
      <alignment horizontal="center"/>
    </xf>
    <xf numFmtId="164" fontId="40" fillId="23" borderId="18" xfId="5175" applyNumberFormat="1" applyFont="1" applyFill="1" applyBorder="1" applyAlignment="1">
      <alignment horizontal="center"/>
    </xf>
    <xf numFmtId="164" fontId="40" fillId="23" borderId="19" xfId="5175" applyNumberFormat="1" applyFont="1" applyFill="1" applyBorder="1" applyAlignment="1">
      <alignment horizontal="center"/>
    </xf>
    <xf numFmtId="164" fontId="40" fillId="19" borderId="20" xfId="5175" applyNumberFormat="1" applyFont="1" applyFill="1" applyBorder="1" applyAlignment="1">
      <alignment horizontal="center"/>
    </xf>
    <xf numFmtId="164" fontId="40" fillId="19" borderId="0" xfId="5175" applyNumberFormat="1" applyFont="1" applyFill="1" applyAlignment="1">
      <alignment horizontal="center"/>
    </xf>
    <xf numFmtId="164" fontId="40" fillId="19" borderId="21" xfId="5175" applyNumberFormat="1" applyFont="1" applyFill="1" applyBorder="1" applyAlignment="1">
      <alignment horizontal="center"/>
    </xf>
    <xf numFmtId="164" fontId="40" fillId="23" borderId="20" xfId="5175" applyNumberFormat="1" applyFont="1" applyFill="1" applyBorder="1" applyAlignment="1">
      <alignment horizontal="center"/>
    </xf>
    <xf numFmtId="164" fontId="40" fillId="23" borderId="0" xfId="5175" applyNumberFormat="1" applyFont="1" applyFill="1" applyAlignment="1">
      <alignment horizontal="center"/>
    </xf>
    <xf numFmtId="164" fontId="40" fillId="23" borderId="21" xfId="5175" applyNumberFormat="1" applyFont="1" applyFill="1" applyBorder="1" applyAlignment="1">
      <alignment horizontal="center"/>
    </xf>
    <xf numFmtId="164" fontId="40" fillId="23" borderId="22" xfId="5175" applyNumberFormat="1" applyFont="1" applyFill="1" applyBorder="1" applyAlignment="1">
      <alignment horizontal="center"/>
    </xf>
    <xf numFmtId="164" fontId="40" fillId="19" borderId="23" xfId="5175" applyNumberFormat="1" applyFont="1" applyFill="1" applyBorder="1" applyAlignment="1">
      <alignment horizontal="center"/>
    </xf>
    <xf numFmtId="164" fontId="40" fillId="23" borderId="23" xfId="5175" applyNumberFormat="1" applyFont="1" applyFill="1" applyBorder="1" applyAlignment="1">
      <alignment horizontal="center"/>
    </xf>
    <xf numFmtId="0" fontId="36" fillId="19" borderId="5" xfId="3615" applyFont="1" applyFill="1" applyBorder="1" applyAlignment="1">
      <alignment horizontal="center" vertical="center" wrapText="1"/>
    </xf>
    <xf numFmtId="0" fontId="36" fillId="19" borderId="2" xfId="3615" applyFont="1" applyFill="1" applyBorder="1" applyAlignment="1">
      <alignment horizontal="center" vertical="center" wrapText="1"/>
    </xf>
    <xf numFmtId="0" fontId="36" fillId="19" borderId="10" xfId="3615" applyFont="1" applyFill="1" applyBorder="1" applyAlignment="1">
      <alignment horizontal="center" vertical="center" wrapText="1"/>
    </xf>
    <xf numFmtId="0" fontId="36" fillId="19" borderId="7" xfId="3615" applyFont="1" applyFill="1" applyBorder="1" applyAlignment="1">
      <alignment horizontal="center" vertical="center" wrapText="1"/>
    </xf>
    <xf numFmtId="0" fontId="35" fillId="19" borderId="3" xfId="3615" applyFont="1" applyFill="1" applyBorder="1" applyAlignment="1">
      <alignment horizontal="center" vertical="center"/>
    </xf>
    <xf numFmtId="0" fontId="33" fillId="0" borderId="0" xfId="3478" applyFont="1" applyAlignment="1">
      <alignment horizontal="center"/>
    </xf>
    <xf numFmtId="0" fontId="33" fillId="0" borderId="3" xfId="3478" applyFont="1" applyBorder="1" applyAlignment="1">
      <alignment horizontal="center" vertical="center" wrapText="1"/>
    </xf>
    <xf numFmtId="0" fontId="33" fillId="0" borderId="0" xfId="3478" applyFont="1" applyAlignment="1">
      <alignment horizontal="center" vertical="center" wrapText="1"/>
    </xf>
    <xf numFmtId="0" fontId="37" fillId="0" borderId="0" xfId="5175" applyFont="1" applyAlignment="1">
      <alignment horizontal="center" wrapText="1"/>
    </xf>
    <xf numFmtId="164" fontId="39" fillId="0" borderId="4" xfId="5175" applyNumberFormat="1" applyFont="1" applyBorder="1" applyAlignment="1">
      <alignment horizontal="center" wrapText="1"/>
    </xf>
  </cellXfs>
  <cellStyles count="5177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(10)%20GERENCIAL\PLANILHAO\Relat&#243;rios%20e%20Gr&#225;ficos%20de%20An&#225;lise%20PMC%20-%20%20Brasil.xlsx" TargetMode="External"/><Relationship Id="rId1" Type="http://schemas.openxmlformats.org/officeDocument/2006/relationships/externalLinkPath" Target="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- RECORD HISTÓRICO ATV"/>
      <sheetName val="GRAF BARRA- VAREJO E AMPLIADO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>
        <row r="8">
          <cell r="C8" t="str">
            <v>Janeiro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N7" t="str">
            <v>Tabela 1 - BRASIL - INDICADORES DO VOLUME DE VENDAS DO COMÉRCIO VAREJISTA E COMÉRCIO VAREJISTA AMPLIADO, SEGUNDO GRUPOS DE ATIVIDADES:
 Janeiro 2023</v>
          </cell>
        </row>
      </sheetData>
      <sheetData sheetId="11">
        <row r="7">
          <cell r="N7" t="str">
            <v>Tabela 2 - BRASIL - INDICADORES DA RECEITA NOMINAL DE VENDAS DO COMÉRCIO VAREJISTA E COMÉRCIO VAREJISTA AMPLIADO, SEGUNDO GRUPOS DE ATIVIDADES:
Janeiro 2023</v>
          </cell>
        </row>
      </sheetData>
      <sheetData sheetId="12">
        <row r="4">
          <cell r="B4" t="str">
            <v>Tabela 1 - BRASIL INDICADORES DO VOLUME DE VENDAS NO COMÉRCIO VAREJISTA: COMPOSIÇÃO DA TAXA MENSAL DO COMÉRCIO VAREJISTA, POR ATIVIDADES</v>
          </cell>
        </row>
      </sheetData>
      <sheetData sheetId="13"/>
      <sheetData sheetId="14">
        <row r="3">
          <cell r="D3" t="str">
            <v>REVISÃO DO VOLUME DE VENDAS - Indicador mês/ mês imediatamente anterior com ajuste sazonal: PMC Janeiro 2023</v>
          </cell>
        </row>
      </sheetData>
      <sheetData sheetId="15">
        <row r="5">
          <cell r="E5">
            <v>2001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T4" t="str">
            <v>2001 1º Bim</v>
          </cell>
        </row>
      </sheetData>
      <sheetData sheetId="36"/>
      <sheetData sheetId="37">
        <row r="3">
          <cell r="S3" t="str">
            <v>2001 1º Tri</v>
          </cell>
        </row>
      </sheetData>
      <sheetData sheetId="38"/>
      <sheetData sheetId="39">
        <row r="4">
          <cell r="V4" t="str">
            <v>2001 1º Quad</v>
          </cell>
          <cell r="W4">
            <v>-0.63868613129155483</v>
          </cell>
          <cell r="X4">
            <v>-8.1088362068643338</v>
          </cell>
          <cell r="Y4">
            <v>2.3543495610488074</v>
          </cell>
          <cell r="Z4">
            <v>2.441189525087073</v>
          </cell>
          <cell r="AA4">
            <v>6.1643835617251286</v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>
            <v>10.671015843426357</v>
          </cell>
          <cell r="AH4" t="str">
            <v/>
          </cell>
        </row>
        <row r="5">
          <cell r="V5" t="str">
            <v>2001 2º Quad</v>
          </cell>
          <cell r="W5">
            <v>-2.2270742357771156</v>
          </cell>
          <cell r="X5">
            <v>-1.0078997548084945</v>
          </cell>
          <cell r="Y5">
            <v>-0.59101654851284602</v>
          </cell>
          <cell r="Z5">
            <v>0.44982698959881162</v>
          </cell>
          <cell r="AA5">
            <v>-3.817365269375228</v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>
            <v>-4.0274207368475867</v>
          </cell>
          <cell r="AH5" t="str">
            <v/>
          </cell>
        </row>
        <row r="6">
          <cell r="V6" t="str">
            <v>2001 3º Quad</v>
          </cell>
          <cell r="W6">
            <v>-1.790688420189368</v>
          </cell>
          <cell r="X6">
            <v>0.87471783294947869</v>
          </cell>
          <cell r="Y6">
            <v>-0.47016274860820495</v>
          </cell>
          <cell r="Z6">
            <v>2.0247809005778938</v>
          </cell>
          <cell r="AA6">
            <v>-4.4472681066988873</v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>
            <v>-16.177096636932674</v>
          </cell>
          <cell r="AH6" t="str">
            <v/>
          </cell>
        </row>
        <row r="7">
          <cell r="V7" t="str">
            <v>2002 1º Quad</v>
          </cell>
          <cell r="W7">
            <v>-1.0560146923808689</v>
          </cell>
          <cell r="X7">
            <v>5.1890941072383345</v>
          </cell>
          <cell r="Y7">
            <v>-1.6374269005785869</v>
          </cell>
          <cell r="Z7">
            <v>-2.2097053726392923</v>
          </cell>
          <cell r="AA7">
            <v>0.96774193531599106</v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>
            <v>-20.631578947335871</v>
          </cell>
          <cell r="AH7" t="str">
            <v/>
          </cell>
        </row>
        <row r="8">
          <cell r="V8" t="str">
            <v>2002 2º Quad</v>
          </cell>
          <cell r="W8">
            <v>0.89325591782485336</v>
          </cell>
          <cell r="X8">
            <v>4.4854155201036638</v>
          </cell>
          <cell r="Y8">
            <v>0.75307173999132893</v>
          </cell>
          <cell r="Z8">
            <v>-1.8256975542117138</v>
          </cell>
          <cell r="AA8">
            <v>1.2451361866290034</v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>
            <v>-20.580357142908202</v>
          </cell>
          <cell r="AH8" t="str">
            <v/>
          </cell>
        </row>
        <row r="9">
          <cell r="V9" t="str">
            <v>2002 3º Quad</v>
          </cell>
          <cell r="W9">
            <v>-1.8233387358383202</v>
          </cell>
          <cell r="X9">
            <v>7.3566433566287559</v>
          </cell>
          <cell r="Y9">
            <v>-4.3241279069455079</v>
          </cell>
          <cell r="Z9">
            <v>-0.14810426540347033</v>
          </cell>
          <cell r="AA9">
            <v>-3.5904255318684908</v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>
            <v>-8.5830370746739497</v>
          </cell>
          <cell r="AH9" t="str">
            <v/>
          </cell>
        </row>
        <row r="10">
          <cell r="V10" t="str">
            <v>2003 1º Quad</v>
          </cell>
          <cell r="W10">
            <v>-5.4756380510020293</v>
          </cell>
          <cell r="X10">
            <v>-6.3545150501193799</v>
          </cell>
          <cell r="Y10">
            <v>-6.2227506936754278</v>
          </cell>
          <cell r="Z10">
            <v>-0.35445281347777913</v>
          </cell>
          <cell r="AA10">
            <v>-11.581469648557851</v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>
            <v>-13.103448275954332</v>
          </cell>
          <cell r="AH10" t="str">
            <v/>
          </cell>
        </row>
        <row r="11">
          <cell r="V11" t="str">
            <v>2003 2º Quad</v>
          </cell>
          <cell r="W11">
            <v>-5.5334218681228791</v>
          </cell>
          <cell r="X11">
            <v>-3.6081116671500713</v>
          </cell>
          <cell r="Y11">
            <v>-6.5696302124296562</v>
          </cell>
          <cell r="Z11">
            <v>-7.3684210527152789</v>
          </cell>
          <cell r="AA11">
            <v>-4.6118370483661186</v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>
            <v>-11.129848229320361</v>
          </cell>
          <cell r="AH11" t="str">
            <v/>
          </cell>
        </row>
        <row r="12">
          <cell r="V12" t="str">
            <v>2003 3º Quad</v>
          </cell>
          <cell r="W12">
            <v>-0.37144036318083051</v>
          </cell>
          <cell r="X12">
            <v>-3.0484627409417708</v>
          </cell>
          <cell r="Y12">
            <v>-1.8609950626727989</v>
          </cell>
          <cell r="Z12">
            <v>-1.3052506674297137</v>
          </cell>
          <cell r="AA12">
            <v>11.793103448216669</v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>
            <v>2.8888888889101905</v>
          </cell>
          <cell r="AH12" t="str">
            <v/>
          </cell>
        </row>
        <row r="13">
          <cell r="V13" t="str">
            <v>2004 1º Quad</v>
          </cell>
          <cell r="W13">
            <v>8.1001472753429624</v>
          </cell>
          <cell r="X13">
            <v>7.9464285713950922</v>
          </cell>
          <cell r="Y13">
            <v>4.6491969569905089</v>
          </cell>
          <cell r="Z13">
            <v>0.71142730096822593</v>
          </cell>
          <cell r="AA13">
            <v>26.016260162534934</v>
          </cell>
          <cell r="AB13">
            <v>10.803618946172255</v>
          </cell>
          <cell r="AC13">
            <v>-2.7045075125051388</v>
          </cell>
          <cell r="AD13">
            <v>24.90566037762656</v>
          </cell>
          <cell r="AE13">
            <v>19.196062346447839</v>
          </cell>
          <cell r="AF13">
            <v>10.523560209416051</v>
          </cell>
          <cell r="AG13">
            <v>12.820512820616692</v>
          </cell>
          <cell r="AH13">
            <v>-1.1874775099346091</v>
          </cell>
        </row>
        <row r="14">
          <cell r="V14" t="str">
            <v>2004 2º Quad</v>
          </cell>
          <cell r="W14">
            <v>10.590440487344942</v>
          </cell>
          <cell r="X14">
            <v>4.1530054644670189</v>
          </cell>
          <cell r="Y14">
            <v>6.947368421053568</v>
          </cell>
          <cell r="Z14">
            <v>11.060606060650624</v>
          </cell>
          <cell r="AA14">
            <v>32.957292505979986</v>
          </cell>
          <cell r="AB14">
            <v>9.0090090092491018</v>
          </cell>
          <cell r="AC14">
            <v>-0.5270092226453138</v>
          </cell>
          <cell r="AD14">
            <v>22.066549912799459</v>
          </cell>
          <cell r="AE14">
            <v>18.334550767179934</v>
          </cell>
          <cell r="AF14">
            <v>13.755020080302472</v>
          </cell>
          <cell r="AG14">
            <v>25.86970271974749</v>
          </cell>
          <cell r="AH14">
            <v>6.3898916968204045</v>
          </cell>
        </row>
        <row r="15">
          <cell r="V15" t="str">
            <v>2004 3º Quad</v>
          </cell>
          <cell r="W15">
            <v>8.9892294945645759</v>
          </cell>
          <cell r="X15">
            <v>2.096210696035139</v>
          </cell>
          <cell r="Y15">
            <v>9.7910216717616461</v>
          </cell>
          <cell r="Z15">
            <v>2.4646828974858481</v>
          </cell>
          <cell r="AA15">
            <v>21.653300431877721</v>
          </cell>
          <cell r="AB15">
            <v>2.2983114445792596</v>
          </cell>
          <cell r="AC15">
            <v>0.16604400161959187</v>
          </cell>
          <cell r="AD15">
            <v>-7.9559363525492195</v>
          </cell>
          <cell r="AE15">
            <v>12.810601877361648</v>
          </cell>
          <cell r="AF15">
            <v>9.2951541850415431</v>
          </cell>
          <cell r="AG15">
            <v>15.280777537858681</v>
          </cell>
          <cell r="AH15">
            <v>2.0926243567161995</v>
          </cell>
        </row>
        <row r="16">
          <cell r="V16" t="str">
            <v>2005 1º Quad</v>
          </cell>
          <cell r="W16">
            <v>4.9046321525717529</v>
          </cell>
          <cell r="X16">
            <v>-6.5343258891535356</v>
          </cell>
          <cell r="Y16">
            <v>3.9176090468420854</v>
          </cell>
          <cell r="Z16">
            <v>5.0772626931802289</v>
          </cell>
          <cell r="AA16">
            <v>19.569892473260509</v>
          </cell>
          <cell r="AB16">
            <v>2.113352545659386</v>
          </cell>
          <cell r="AC16">
            <v>1.5099519560570318</v>
          </cell>
          <cell r="AD16">
            <v>29.607250755089566</v>
          </cell>
          <cell r="AE16">
            <v>13.489332415498346</v>
          </cell>
          <cell r="AF16">
            <v>3.9791567976653841</v>
          </cell>
          <cell r="AG16">
            <v>3.9502164502448034</v>
          </cell>
          <cell r="AH16">
            <v>-4.2971595047094464</v>
          </cell>
        </row>
        <row r="17">
          <cell r="V17" t="str">
            <v>2005 2º Quad</v>
          </cell>
          <cell r="W17">
            <v>4.7881355932192227</v>
          </cell>
          <cell r="X17">
            <v>-7.4501573976770263</v>
          </cell>
          <cell r="Y17">
            <v>3.1889763779664015</v>
          </cell>
          <cell r="Z17">
            <v>2.7285129604204705</v>
          </cell>
          <cell r="AA17">
            <v>18.181818181934073</v>
          </cell>
          <cell r="AB17">
            <v>6.6574839301193123</v>
          </cell>
          <cell r="AC17">
            <v>0.26490066225064446</v>
          </cell>
          <cell r="AD17">
            <v>57.81922525114733</v>
          </cell>
          <cell r="AE17">
            <v>13.333333333262587</v>
          </cell>
          <cell r="AF17">
            <v>2.736098852586677</v>
          </cell>
          <cell r="AG17">
            <v>0.75376884427091895</v>
          </cell>
          <cell r="AH17">
            <v>-7.2955548014840392</v>
          </cell>
        </row>
        <row r="18">
          <cell r="V18" t="str">
            <v>2005 3º Quad</v>
          </cell>
          <cell r="W18">
            <v>4.7890535918539312</v>
          </cell>
          <cell r="X18">
            <v>-8.0547512503184375</v>
          </cell>
          <cell r="Y18">
            <v>2.2559041240859168</v>
          </cell>
          <cell r="Z18">
            <v>9.0349075975305393</v>
          </cell>
          <cell r="AA18">
            <v>11.612576064940683</v>
          </cell>
          <cell r="AB18">
            <v>9.1701054562112851</v>
          </cell>
          <cell r="AC18">
            <v>1.5748031496405801</v>
          </cell>
          <cell r="AD18">
            <v>71.675531915033218</v>
          </cell>
          <cell r="AE18">
            <v>16.397454723518411</v>
          </cell>
          <cell r="AF18">
            <v>2.7005239823227445</v>
          </cell>
          <cell r="AG18">
            <v>0.18735362997783778</v>
          </cell>
          <cell r="AH18">
            <v>-6.4180107526491721</v>
          </cell>
        </row>
        <row r="19">
          <cell r="V19" t="str">
            <v>2006 1º Quad</v>
          </cell>
          <cell r="W19">
            <v>5.7575757576278974</v>
          </cell>
          <cell r="X19">
            <v>-8.9085545722747632</v>
          </cell>
          <cell r="Y19">
            <v>7.3843762145712644</v>
          </cell>
          <cell r="Z19">
            <v>2.6470588235478765</v>
          </cell>
          <cell r="AA19">
            <v>8.8729016786738271</v>
          </cell>
          <cell r="AB19">
            <v>4.8918156161904092</v>
          </cell>
          <cell r="AC19">
            <v>0.54090601761009882</v>
          </cell>
          <cell r="AD19">
            <v>43.356643356856736</v>
          </cell>
          <cell r="AE19">
            <v>14.918132201499468</v>
          </cell>
          <cell r="AF19">
            <v>3.5990888382766206</v>
          </cell>
          <cell r="AG19">
            <v>0.52056220709524315</v>
          </cell>
          <cell r="AH19">
            <v>-3.1202435311344257</v>
          </cell>
        </row>
        <row r="20">
          <cell r="V20" t="str">
            <v>2006 2º Quad</v>
          </cell>
          <cell r="W20">
            <v>5.0141528507967825</v>
          </cell>
          <cell r="X20">
            <v>-10.175736961471715</v>
          </cell>
          <cell r="Y20">
            <v>7.0583746661338376</v>
          </cell>
          <cell r="Z20">
            <v>0.79681274905025745</v>
          </cell>
          <cell r="AA20">
            <v>7.7948717947484703</v>
          </cell>
          <cell r="AB20">
            <v>3.0133448127902973</v>
          </cell>
          <cell r="AC20">
            <v>2.6860413915113179</v>
          </cell>
          <cell r="AD20">
            <v>30.090909090923866</v>
          </cell>
          <cell r="AE20">
            <v>15.686274509782505</v>
          </cell>
          <cell r="AF20">
            <v>6.2285223368960363</v>
          </cell>
          <cell r="AG20">
            <v>8.6284289276937756</v>
          </cell>
          <cell r="AH20">
            <v>7.9428989750703893</v>
          </cell>
        </row>
        <row r="21">
          <cell r="V21" t="str">
            <v>2006 3º Quad</v>
          </cell>
          <cell r="W21">
            <v>7.6895175915287606</v>
          </cell>
          <cell r="X21">
            <v>-5.0100200401102306</v>
          </cell>
          <cell r="Y21">
            <v>8.1006549464960322</v>
          </cell>
          <cell r="Z21">
            <v>2.4482109228060489</v>
          </cell>
          <cell r="AA21">
            <v>13.448432530645093</v>
          </cell>
          <cell r="AB21">
            <v>3.4859302814546744</v>
          </cell>
          <cell r="AC21">
            <v>0.24479804160153495</v>
          </cell>
          <cell r="AD21">
            <v>20.991479473337506</v>
          </cell>
          <cell r="AE21">
            <v>20.39529015971555</v>
          </cell>
          <cell r="AF21">
            <v>8.9481946624292661</v>
          </cell>
          <cell r="AG21">
            <v>11.968209443661726</v>
          </cell>
          <cell r="AH21">
            <v>8.9766606822329074</v>
          </cell>
        </row>
        <row r="22">
          <cell r="V22" t="str">
            <v>2007 1º Quad</v>
          </cell>
          <cell r="W22">
            <v>9.2099877200713784</v>
          </cell>
          <cell r="X22">
            <v>5.3108808290148524</v>
          </cell>
          <cell r="Y22">
            <v>6.3336952587203843</v>
          </cell>
          <cell r="Z22">
            <v>6.0581252558321586</v>
          </cell>
          <cell r="AA22">
            <v>18.502202643135625</v>
          </cell>
          <cell r="AB22">
            <v>5.9641255606009747</v>
          </cell>
          <cell r="AC22">
            <v>6.1869535978442025</v>
          </cell>
          <cell r="AD22">
            <v>23.008130081145239</v>
          </cell>
          <cell r="AE22">
            <v>22.374670184554613</v>
          </cell>
          <cell r="AF22">
            <v>12.576956904158919</v>
          </cell>
          <cell r="AG22">
            <v>21.284308648534523</v>
          </cell>
          <cell r="AH22">
            <v>7.1484681853338783</v>
          </cell>
        </row>
        <row r="23">
          <cell r="V23" t="str">
            <v>2007 2º Quad</v>
          </cell>
          <cell r="W23">
            <v>10.396611474811257</v>
          </cell>
          <cell r="X23">
            <v>5.0804670243259187</v>
          </cell>
          <cell r="Y23">
            <v>6.8781183179426719</v>
          </cell>
          <cell r="Z23">
            <v>13.998682476944534</v>
          </cell>
          <cell r="AA23">
            <v>15.31874405342335</v>
          </cell>
          <cell r="AB23">
            <v>9.7785206853624462</v>
          </cell>
          <cell r="AC23">
            <v>8.7907375643055286</v>
          </cell>
          <cell r="AD23">
            <v>27.463312368878089</v>
          </cell>
          <cell r="AE23">
            <v>25.376647834240764</v>
          </cell>
          <cell r="AF23">
            <v>14.880711686104631</v>
          </cell>
          <cell r="AG23">
            <v>25.160697887931029</v>
          </cell>
          <cell r="AH23">
            <v>11.698880976569592</v>
          </cell>
        </row>
        <row r="24">
          <cell r="V24" t="str">
            <v>2007 3º Quad</v>
          </cell>
          <cell r="W24">
            <v>9.3971034018028643</v>
          </cell>
          <cell r="X24">
            <v>4.792043399641055</v>
          </cell>
          <cell r="Y24">
            <v>6.1224489796994908</v>
          </cell>
          <cell r="Z24">
            <v>10.793067226836328</v>
          </cell>
          <cell r="AA24">
            <v>13.295955146138461</v>
          </cell>
          <cell r="AB24">
            <v>10.876623376698058</v>
          </cell>
          <cell r="AC24">
            <v>6.6748066748070878</v>
          </cell>
          <cell r="AD24">
            <v>36.683738796222841</v>
          </cell>
          <cell r="AE24">
            <v>20.957038071965073</v>
          </cell>
          <cell r="AF24">
            <v>13.220461095109549</v>
          </cell>
          <cell r="AG24">
            <v>21.377870563631785</v>
          </cell>
          <cell r="AH24">
            <v>12.784184514036468</v>
          </cell>
        </row>
        <row r="25">
          <cell r="V25" t="str">
            <v>2008 1º Quad</v>
          </cell>
          <cell r="W25">
            <v>11.019490254794629</v>
          </cell>
          <cell r="X25">
            <v>5.9963099630905292</v>
          </cell>
          <cell r="Y25">
            <v>6.3648740640445345</v>
          </cell>
          <cell r="Z25">
            <v>15.052103434968656</v>
          </cell>
          <cell r="AA25">
            <v>19.795539033510234</v>
          </cell>
          <cell r="AB25">
            <v>13.711383833990197</v>
          </cell>
          <cell r="AC25">
            <v>11.272957568045229</v>
          </cell>
          <cell r="AD25">
            <v>28.552544613382214</v>
          </cell>
          <cell r="AE25">
            <v>23.285899094542685</v>
          </cell>
          <cell r="AF25">
            <v>15.039062500014012</v>
          </cell>
          <cell r="AG25">
            <v>23.4842015370341</v>
          </cell>
          <cell r="AH25">
            <v>13.013196480929757</v>
          </cell>
        </row>
        <row r="26">
          <cell r="V26" t="str">
            <v>2008 2º Quad</v>
          </cell>
          <cell r="W26">
            <v>10.080223229821318</v>
          </cell>
          <cell r="X26">
            <v>13.093093093030216</v>
          </cell>
          <cell r="Y26">
            <v>5.8019339779237677</v>
          </cell>
          <cell r="Z26">
            <v>6.5876914186020707</v>
          </cell>
          <cell r="AA26">
            <v>16.212871287121832</v>
          </cell>
          <cell r="AB26">
            <v>11.343738104242341</v>
          </cell>
          <cell r="AC26">
            <v>9.657075285762474</v>
          </cell>
          <cell r="AD26">
            <v>33.552631578974498</v>
          </cell>
          <cell r="AE26">
            <v>18.400300413004199</v>
          </cell>
          <cell r="AF26">
            <v>12.178810278095821</v>
          </cell>
          <cell r="AG26">
            <v>16.434336023492268</v>
          </cell>
          <cell r="AH26">
            <v>9.5931997572054062</v>
          </cell>
        </row>
        <row r="27">
          <cell r="V27" t="str">
            <v>2008 3º Quad</v>
          </cell>
          <cell r="W27">
            <v>6.7426108374506466</v>
          </cell>
          <cell r="X27">
            <v>8.8294506758426206</v>
          </cell>
          <cell r="Y27">
            <v>4.4471153845790035</v>
          </cell>
          <cell r="Z27">
            <v>-2.8916804929595807</v>
          </cell>
          <cell r="AA27">
            <v>10.533757511531338</v>
          </cell>
          <cell r="AB27">
            <v>14.824304538771415</v>
          </cell>
          <cell r="AC27">
            <v>12.209080503614157</v>
          </cell>
          <cell r="AD27">
            <v>36.768149883034226</v>
          </cell>
          <cell r="AE27">
            <v>8.2587352007027715</v>
          </cell>
          <cell r="AF27">
            <v>3.7225580656150781</v>
          </cell>
          <cell r="AG27">
            <v>-1.7543859648941229</v>
          </cell>
          <cell r="AH27">
            <v>1.9573473560692056</v>
          </cell>
        </row>
        <row r="28">
          <cell r="V28" t="str">
            <v>2009 1º Quad</v>
          </cell>
          <cell r="W28">
            <v>4.5239702903317802</v>
          </cell>
          <cell r="X28">
            <v>3.1911807368889766</v>
          </cell>
          <cell r="Y28">
            <v>6.5279999999020344</v>
          </cell>
          <cell r="Z28">
            <v>-7.4471653807436811</v>
          </cell>
          <cell r="AA28">
            <v>-1.629169899161742</v>
          </cell>
          <cell r="AB28">
            <v>11.946408634193361</v>
          </cell>
          <cell r="AC28">
            <v>9.6186681844516286</v>
          </cell>
          <cell r="AD28">
            <v>18.30334190225653</v>
          </cell>
          <cell r="AE28">
            <v>8.4994753410420074</v>
          </cell>
          <cell r="AF28">
            <v>2.478777589123804</v>
          </cell>
          <cell r="AG28">
            <v>1.2102351314670301</v>
          </cell>
          <cell r="AH28">
            <v>-11.38501459621699</v>
          </cell>
        </row>
        <row r="29">
          <cell r="V29" t="str">
            <v>2009 2º Quad</v>
          </cell>
          <cell r="W29">
            <v>4.7845373891308718</v>
          </cell>
          <cell r="X29">
            <v>-1.9915029207781765</v>
          </cell>
          <cell r="Y29">
            <v>8.3517176174463525</v>
          </cell>
          <cell r="Z29">
            <v>-5.0691244239595257</v>
          </cell>
          <cell r="AA29">
            <v>-1.632942847057095</v>
          </cell>
          <cell r="AB29">
            <v>12.752136752119947</v>
          </cell>
          <cell r="AC29">
            <v>8.6268871315250184</v>
          </cell>
          <cell r="AD29">
            <v>9.3185550081504651</v>
          </cell>
          <cell r="AE29">
            <v>9.483032033023564</v>
          </cell>
          <cell r="AF29">
            <v>4.8635080011563803</v>
          </cell>
          <cell r="AG29">
            <v>7.2778827977523886</v>
          </cell>
          <cell r="AH29">
            <v>-8.1717451524482509</v>
          </cell>
        </row>
        <row r="30">
          <cell r="V30" t="str">
            <v>2009 3º Quad</v>
          </cell>
          <cell r="W30">
            <v>7.9896163830494693</v>
          </cell>
          <cell r="X30">
            <v>1.4799154334339981</v>
          </cell>
          <cell r="Y30">
            <v>9.9827387802110081</v>
          </cell>
          <cell r="Z30">
            <v>2.8801562118383472</v>
          </cell>
          <cell r="AA30">
            <v>8.5065558041916631</v>
          </cell>
          <cell r="AB30">
            <v>10.678992668098219</v>
          </cell>
          <cell r="AC30">
            <v>10.370622237377258</v>
          </cell>
          <cell r="AD30">
            <v>6.5410958903977301</v>
          </cell>
          <cell r="AE30">
            <v>7.4153107495608106</v>
          </cell>
          <cell r="AF30">
            <v>12.607361963102681</v>
          </cell>
          <cell r="AG30">
            <v>25.210084033599365</v>
          </cell>
          <cell r="AH30">
            <v>-0.77363896847963964</v>
          </cell>
        </row>
        <row r="31">
          <cell r="V31" t="str">
            <v>2010 1º Quad</v>
          </cell>
          <cell r="W31">
            <v>11.854005167927738</v>
          </cell>
          <cell r="X31">
            <v>5.3696935619950592</v>
          </cell>
          <cell r="Y31">
            <v>10.603784920431591</v>
          </cell>
          <cell r="Z31">
            <v>11.453425154042773</v>
          </cell>
          <cell r="AA31">
            <v>21.766561514131833</v>
          </cell>
          <cell r="AB31">
            <v>12.799202127612052</v>
          </cell>
          <cell r="AC31">
            <v>8.4112149532358238</v>
          </cell>
          <cell r="AD31">
            <v>25.814863103020279</v>
          </cell>
          <cell r="AE31">
            <v>6.1250805931301056</v>
          </cell>
          <cell r="AF31">
            <v>14.744864148424419</v>
          </cell>
          <cell r="AG31">
            <v>19.952169456763237</v>
          </cell>
          <cell r="AH31">
            <v>16.142020497809774</v>
          </cell>
        </row>
        <row r="32">
          <cell r="V32" t="str">
            <v>2010 2º Quad</v>
          </cell>
          <cell r="W32">
            <v>10.825521620813472</v>
          </cell>
          <cell r="X32">
            <v>7.2338119750177121</v>
          </cell>
          <cell r="Y32">
            <v>9.5404304828399233</v>
          </cell>
          <cell r="Z32">
            <v>10.365505425498567</v>
          </cell>
          <cell r="AA32">
            <v>16.383976903613174</v>
          </cell>
          <cell r="AB32">
            <v>10.70345664033978</v>
          </cell>
          <cell r="AC32">
            <v>9.0006618133883656</v>
          </cell>
          <cell r="AD32">
            <v>23.920390537019752</v>
          </cell>
          <cell r="AE32">
            <v>8.9513325607889058</v>
          </cell>
          <cell r="AF32">
            <v>9.7845601436551419</v>
          </cell>
          <cell r="AG32">
            <v>7.1365638765944039</v>
          </cell>
          <cell r="AH32">
            <v>16.56108597292183</v>
          </cell>
        </row>
        <row r="33">
          <cell r="V33" t="str">
            <v>2010 3º Quad</v>
          </cell>
          <cell r="W33">
            <v>10.176282051291796</v>
          </cell>
          <cell r="X33">
            <v>7.0312500000005995</v>
          </cell>
          <cell r="Y33">
            <v>6.9578864766132176</v>
          </cell>
          <cell r="Z33">
            <v>10.249110320247446</v>
          </cell>
          <cell r="AA33">
            <v>17.329796640262284</v>
          </cell>
          <cell r="AB33">
            <v>12.240783410102063</v>
          </cell>
          <cell r="AC33">
            <v>18.977202710979579</v>
          </cell>
          <cell r="AD33">
            <v>23.497267759506158</v>
          </cell>
          <cell r="AE33">
            <v>11.422895455653359</v>
          </cell>
          <cell r="AF33">
            <v>12.339961863268467</v>
          </cell>
          <cell r="AG33">
            <v>15.967561521264461</v>
          </cell>
          <cell r="AH33">
            <v>14.438348252972432</v>
          </cell>
        </row>
        <row r="34">
          <cell r="V34" t="str">
            <v>2011 1º Quad</v>
          </cell>
          <cell r="W34">
            <v>7.68120127057903</v>
          </cell>
          <cell r="X34">
            <v>4.5891141941847069</v>
          </cell>
          <cell r="Y34">
            <v>4.6713742531022007</v>
          </cell>
          <cell r="Z34">
            <v>7.2845528455747655</v>
          </cell>
          <cell r="AA34">
            <v>17.422279792781193</v>
          </cell>
          <cell r="AB34">
            <v>9.6374889480128623</v>
          </cell>
          <cell r="AC34">
            <v>8.596743295051624</v>
          </cell>
          <cell r="AD34">
            <v>5.9412780656830977</v>
          </cell>
          <cell r="AE34">
            <v>8.3535844472007792</v>
          </cell>
          <cell r="AF34">
            <v>8.2298585041803207</v>
          </cell>
          <cell r="AG34">
            <v>8.4876103673988457</v>
          </cell>
          <cell r="AH34">
            <v>12.574850299408746</v>
          </cell>
        </row>
        <row r="35">
          <cell r="V35" t="str">
            <v>2011 2º Quad</v>
          </cell>
          <cell r="W35">
            <v>6.6848567530478409</v>
          </cell>
          <cell r="X35">
            <v>0.3537139969999048</v>
          </cell>
          <cell r="Y35">
            <v>3.2926181624331807</v>
          </cell>
          <cell r="Z35">
            <v>4.838292367415753</v>
          </cell>
          <cell r="AA35">
            <v>18.666666666742149</v>
          </cell>
          <cell r="AB35">
            <v>11.175020542378999</v>
          </cell>
          <cell r="AC35">
            <v>7.2252580449410297</v>
          </cell>
          <cell r="AD35">
            <v>25.484848484842537</v>
          </cell>
          <cell r="AE35">
            <v>2.791810688657681</v>
          </cell>
          <cell r="AF35">
            <v>8.6672117743890276</v>
          </cell>
          <cell r="AG35">
            <v>11.979166666678154</v>
          </cell>
          <cell r="AH35">
            <v>9.3685300206884037</v>
          </cell>
        </row>
        <row r="36">
          <cell r="V36" t="str">
            <v>2011 3º Quad</v>
          </cell>
          <cell r="W36">
            <v>5.7696969696616307</v>
          </cell>
          <cell r="X36">
            <v>-9.7323600985310676E-2</v>
          </cell>
          <cell r="Y36">
            <v>4.1330398630158527</v>
          </cell>
          <cell r="Z36">
            <v>6.4557779250895564E-2</v>
          </cell>
          <cell r="AA36">
            <v>14.217533283061879</v>
          </cell>
          <cell r="AB36">
            <v>8.3397485245785941</v>
          </cell>
          <cell r="AC36">
            <v>1.8643190057396231</v>
          </cell>
          <cell r="AD36">
            <v>24.726704841233271</v>
          </cell>
          <cell r="AE36">
            <v>1.805215065769894</v>
          </cell>
          <cell r="AF36">
            <v>3.4432589718341511</v>
          </cell>
          <cell r="AG36">
            <v>-0.98866650589330973</v>
          </cell>
          <cell r="AH36">
            <v>6.0560181680401559</v>
          </cell>
        </row>
        <row r="37">
          <cell r="V37" t="str">
            <v>2012 1º Quad</v>
          </cell>
          <cell r="W37">
            <v>9.1713596138948805</v>
          </cell>
          <cell r="X37">
            <v>3.6224489796591541</v>
          </cell>
          <cell r="Y37">
            <v>9.3149974052875848</v>
          </cell>
          <cell r="Z37">
            <v>0.36374658984774655</v>
          </cell>
          <cell r="AA37">
            <v>14.947600661919115</v>
          </cell>
          <cell r="AB37">
            <v>10.403225806430004</v>
          </cell>
          <cell r="AC37">
            <v>3.4399117971048554</v>
          </cell>
          <cell r="AD37">
            <v>31.496576459032344</v>
          </cell>
          <cell r="AE37">
            <v>7.5133165123754786</v>
          </cell>
          <cell r="AF37">
            <v>6.1632870864189337</v>
          </cell>
          <cell r="AG37">
            <v>-0.36755053815511474</v>
          </cell>
          <cell r="AH37">
            <v>13.297872340448302</v>
          </cell>
        </row>
        <row r="38">
          <cell r="V38" t="str">
            <v>2012 2º Quad</v>
          </cell>
          <cell r="W38">
            <v>8.6700767263680589</v>
          </cell>
          <cell r="X38">
            <v>7.9556898287873379</v>
          </cell>
          <cell r="Y38">
            <v>8.3033419023690556</v>
          </cell>
          <cell r="Z38">
            <v>4.4916090819290044</v>
          </cell>
          <cell r="AA38">
            <v>13.143454402902787</v>
          </cell>
          <cell r="AB38">
            <v>11.924119241157637</v>
          </cell>
          <cell r="AC38">
            <v>5.5209513023697809</v>
          </cell>
          <cell r="AD38">
            <v>3.6223134508374999</v>
          </cell>
          <cell r="AE38">
            <v>7.8892912571030482</v>
          </cell>
          <cell r="AF38">
            <v>10.785051417090452</v>
          </cell>
          <cell r="AG38">
            <v>15.520195838454232</v>
          </cell>
          <cell r="AH38">
            <v>4.779933743526632</v>
          </cell>
        </row>
        <row r="39">
          <cell r="V39" t="str">
            <v>2012 3º Quad</v>
          </cell>
          <cell r="W39">
            <v>7.5636030254940145</v>
          </cell>
          <cell r="X39">
            <v>8.9381393083226577</v>
          </cell>
          <cell r="Y39">
            <v>7.7970878346650618</v>
          </cell>
          <cell r="Z39">
            <v>4.8172043010363375</v>
          </cell>
          <cell r="AA39">
            <v>9.1268968550917151</v>
          </cell>
          <cell r="AB39">
            <v>8.5741354807301597</v>
          </cell>
          <cell r="AC39">
            <v>7.6004067106993256</v>
          </cell>
          <cell r="AD39">
            <v>-5.8430717862910875</v>
          </cell>
          <cell r="AE39">
            <v>11.843257443086941</v>
          </cell>
          <cell r="AF39">
            <v>7.0792311299247679</v>
          </cell>
          <cell r="AG39">
            <v>6.2834875791297984</v>
          </cell>
          <cell r="AH39">
            <v>6.6381156317327328</v>
          </cell>
        </row>
        <row r="40">
          <cell r="V40" t="str">
            <v>2013 1º Quad</v>
          </cell>
          <cell r="W40">
            <v>3.0213706705817023</v>
          </cell>
          <cell r="X40">
            <v>4.9729197439752904</v>
          </cell>
          <cell r="Y40">
            <v>2.3736055080636476E-2</v>
          </cell>
          <cell r="Z40">
            <v>5.6478405315550484</v>
          </cell>
          <cell r="AA40">
            <v>3.2869481765203989</v>
          </cell>
          <cell r="AB40">
            <v>9.2524957389427787</v>
          </cell>
          <cell r="AC40">
            <v>6.5444468130655187</v>
          </cell>
          <cell r="AD40">
            <v>3.9920654599245653</v>
          </cell>
          <cell r="AE40">
            <v>10.717079530670116</v>
          </cell>
          <cell r="AF40">
            <v>5.1520482533287781</v>
          </cell>
          <cell r="AG40">
            <v>8.5111989459438533</v>
          </cell>
          <cell r="AH40">
            <v>7.8082530269615313</v>
          </cell>
        </row>
        <row r="41">
          <cell r="V41" t="str">
            <v>2013 2º Quad</v>
          </cell>
          <cell r="W41">
            <v>4.5893151329881476</v>
          </cell>
          <cell r="X41">
            <v>7.532649253733692</v>
          </cell>
          <cell r="Y41">
            <v>2.5634939473077489</v>
          </cell>
          <cell r="Z41">
            <v>1.7949929144785104</v>
          </cell>
          <cell r="AA41">
            <v>7.0438799076194103</v>
          </cell>
          <cell r="AB41">
            <v>9.1349328637274407</v>
          </cell>
          <cell r="AC41">
            <v>-0.91226187280771809</v>
          </cell>
          <cell r="AD41">
            <v>5.5931018410553035</v>
          </cell>
          <cell r="AE41">
            <v>8.8707743946825559</v>
          </cell>
          <cell r="AF41">
            <v>1.2451890422997769</v>
          </cell>
          <cell r="AG41">
            <v>-5.4672600127327105</v>
          </cell>
          <cell r="AH41">
            <v>6.0523938572188296</v>
          </cell>
        </row>
        <row r="42">
          <cell r="V42" t="str">
            <v>2013 3º Quad</v>
          </cell>
          <cell r="W42">
            <v>5.0500745791613566</v>
          </cell>
          <cell r="X42">
            <v>6.3939190699780379</v>
          </cell>
          <cell r="Y42">
            <v>3.0501089324925568</v>
          </cell>
          <cell r="Z42">
            <v>3.3442757488900243</v>
          </cell>
          <cell r="AA42">
            <v>4.5143087464444509</v>
          </cell>
          <cell r="AB42">
            <v>11.932809773149454</v>
          </cell>
          <cell r="AC42">
            <v>1.2048192771151323</v>
          </cell>
          <cell r="AD42">
            <v>10.749113475160321</v>
          </cell>
          <cell r="AE42">
            <v>11.117635545089776</v>
          </cell>
          <cell r="AF42">
            <v>4.5315236427168504</v>
          </cell>
          <cell r="AG42">
            <v>2.818515123718579</v>
          </cell>
          <cell r="AH42">
            <v>6.9834895136091646</v>
          </cell>
        </row>
        <row r="43">
          <cell r="V43" t="str">
            <v>2014 1º Quad</v>
          </cell>
          <cell r="W43">
            <v>5.0071530758333926</v>
          </cell>
          <cell r="X43">
            <v>6.4493433395379718</v>
          </cell>
          <cell r="Y43">
            <v>4.3426672994655302</v>
          </cell>
          <cell r="Z43">
            <v>-1.1149228130544309</v>
          </cell>
          <cell r="AA43">
            <v>5.5284552846228907</v>
          </cell>
          <cell r="AB43">
            <v>10.69757075993838</v>
          </cell>
          <cell r="AC43">
            <v>-4.9819927971340938</v>
          </cell>
          <cell r="AD43">
            <v>-1.6928946113284216</v>
          </cell>
          <cell r="AE43">
            <v>9.3499764484351378</v>
          </cell>
          <cell r="AF43">
            <v>1.5535372849168727</v>
          </cell>
          <cell r="AG43">
            <v>-5.415250121390935</v>
          </cell>
          <cell r="AH43">
            <v>3.7130414851789695</v>
          </cell>
        </row>
        <row r="44">
          <cell r="V44" t="str">
            <v>2014 2º Quad</v>
          </cell>
          <cell r="W44">
            <v>0.90009000897945945</v>
          </cell>
          <cell r="X44">
            <v>-0.10843634786148471</v>
          </cell>
          <cell r="Y44">
            <v>0.46285582045091367</v>
          </cell>
          <cell r="Z44">
            <v>-1.2993039443286225</v>
          </cell>
          <cell r="AA44">
            <v>-2.2006472491822859</v>
          </cell>
          <cell r="AB44">
            <v>8.047599838688857</v>
          </cell>
          <cell r="AC44">
            <v>-9.2066070945443279</v>
          </cell>
          <cell r="AD44">
            <v>-6.5107040388084574</v>
          </cell>
          <cell r="AE44">
            <v>7.1349922924487164</v>
          </cell>
          <cell r="AF44">
            <v>-4.2486583184235815</v>
          </cell>
          <cell r="AG44">
            <v>-13.830979600983163</v>
          </cell>
          <cell r="AH44">
            <v>-2.9812606473355596</v>
          </cell>
        </row>
        <row r="45">
          <cell r="V45" t="str">
            <v>2014 3º Quad</v>
          </cell>
          <cell r="W45">
            <v>1.0547667342339251</v>
          </cell>
          <cell r="X45">
            <v>1.8071023324331748</v>
          </cell>
          <cell r="Y45">
            <v>-0.61310782240303618</v>
          </cell>
          <cell r="Z45">
            <v>-0.83382966048060059</v>
          </cell>
          <cell r="AA45">
            <v>-0.90628615502389431</v>
          </cell>
          <cell r="AB45">
            <v>8.5168583122106511</v>
          </cell>
          <cell r="AC45">
            <v>-9.5704948645969132</v>
          </cell>
          <cell r="AD45">
            <v>2.701620972565677</v>
          </cell>
          <cell r="AE45">
            <v>7.4687334860020327</v>
          </cell>
          <cell r="AF45">
            <v>-2.052356020923185</v>
          </cell>
          <cell r="AG45">
            <v>-8.5580566079802018</v>
          </cell>
          <cell r="AH45">
            <v>-0.45881126172161446</v>
          </cell>
        </row>
        <row r="46">
          <cell r="V46" t="str">
            <v>2015 1º Quad</v>
          </cell>
          <cell r="W46">
            <v>-1.4078110808760425</v>
          </cell>
          <cell r="X46">
            <v>-3.5470367921994095</v>
          </cell>
          <cell r="Y46">
            <v>-1.5010234250157684</v>
          </cell>
          <cell r="Z46">
            <v>-4.1630529054492165</v>
          </cell>
          <cell r="AA46">
            <v>-8.7827426810244802</v>
          </cell>
          <cell r="AB46">
            <v>5.8788000805585217</v>
          </cell>
          <cell r="AC46">
            <v>-8.0016845651743278</v>
          </cell>
          <cell r="AD46">
            <v>13.412563667209465</v>
          </cell>
          <cell r="AE46">
            <v>5.5567520999505016</v>
          </cell>
          <cell r="AF46">
            <v>-6.0484819957686398</v>
          </cell>
          <cell r="AG46">
            <v>-15.943517329924306</v>
          </cell>
          <cell r="AH46">
            <v>-4.287292817677435</v>
          </cell>
        </row>
        <row r="47">
          <cell r="V47" t="str">
            <v>2015 2º Quad</v>
          </cell>
          <cell r="W47">
            <v>-4.5272078501549355</v>
          </cell>
          <cell r="X47">
            <v>-4.2118975249743613</v>
          </cell>
          <cell r="Y47">
            <v>-3.0638101820347097</v>
          </cell>
          <cell r="Z47">
            <v>-8.5566525622488463</v>
          </cell>
          <cell r="AA47">
            <v>-15.993823075226343</v>
          </cell>
          <cell r="AB47">
            <v>2.5947358595993952</v>
          </cell>
          <cell r="AC47">
            <v>-10.766477781067152</v>
          </cell>
          <cell r="AD47">
            <v>-1.534466477798202</v>
          </cell>
          <cell r="AE47">
            <v>-0.28776978415401278</v>
          </cell>
          <cell r="AF47">
            <v>-7.7300326949706673</v>
          </cell>
          <cell r="AG47">
            <v>-14.750260145668348</v>
          </cell>
          <cell r="AH47">
            <v>-6.8261633011833522</v>
          </cell>
        </row>
        <row r="48">
          <cell r="V48" t="str">
            <v>2015 3º Quad</v>
          </cell>
          <cell r="W48">
            <v>-6.784423926116645</v>
          </cell>
          <cell r="X48">
            <v>-10.423116615043993</v>
          </cell>
          <cell r="Y48">
            <v>-2.9993618379227094</v>
          </cell>
          <cell r="Z48">
            <v>-11.75175175174752</v>
          </cell>
          <cell r="AA48">
            <v>-17.085035999230026</v>
          </cell>
          <cell r="AB48">
            <v>0.9159482759243387</v>
          </cell>
          <cell r="AC48">
            <v>-14.50696954055778</v>
          </cell>
          <cell r="AD48">
            <v>-14.204988308658672</v>
          </cell>
          <cell r="AE48">
            <v>-7.3922307818422572</v>
          </cell>
          <cell r="AF48">
            <v>-11.845199914491333</v>
          </cell>
          <cell r="AG48">
            <v>-22.44699000729894</v>
          </cell>
          <cell r="AH48">
            <v>-13.702074167153311</v>
          </cell>
        </row>
        <row r="49">
          <cell r="V49" t="str">
            <v>2016 1º Quad</v>
          </cell>
          <cell r="W49">
            <v>-6.9322892676190069</v>
          </cell>
          <cell r="X49">
            <v>-9.7533120146899517</v>
          </cell>
          <cell r="Y49">
            <v>-3.2786885246199104</v>
          </cell>
          <cell r="Z49">
            <v>-12.428355957789938</v>
          </cell>
          <cell r="AA49">
            <v>-15.444015444019355</v>
          </cell>
          <cell r="AB49">
            <v>1.5402167712548431</v>
          </cell>
          <cell r="AC49">
            <v>-15.518425268924418</v>
          </cell>
          <cell r="AD49">
            <v>-16.167664670650382</v>
          </cell>
          <cell r="AE49">
            <v>-12.4056315038221</v>
          </cell>
          <cell r="AF49">
            <v>-9.3436873747391065</v>
          </cell>
          <cell r="AG49">
            <v>-13.530849114243694</v>
          </cell>
          <cell r="AH49">
            <v>-14.338489956093925</v>
          </cell>
        </row>
        <row r="50">
          <cell r="V50" t="str">
            <v>2016 2º Quad</v>
          </cell>
          <cell r="W50">
            <v>-6.2602195748232781</v>
          </cell>
          <cell r="X50">
            <v>-9.8594741613441172</v>
          </cell>
          <cell r="Y50">
            <v>-2.6140684410376869</v>
          </cell>
          <cell r="Z50">
            <v>-10.565552699278713</v>
          </cell>
          <cell r="AA50">
            <v>-11.607142857171549</v>
          </cell>
          <cell r="AB50">
            <v>-2.9112081514093724</v>
          </cell>
          <cell r="AC50">
            <v>-18.749999999997314</v>
          </cell>
          <cell r="AD50">
            <v>-13.857588108400453</v>
          </cell>
          <cell r="AE50">
            <v>-11.605854462998465</v>
          </cell>
          <cell r="AF50">
            <v>-9.1622374082358853</v>
          </cell>
          <cell r="AG50">
            <v>-15.74610924623312</v>
          </cell>
          <cell r="AH50">
            <v>-9.9175500588616128</v>
          </cell>
        </row>
        <row r="51">
          <cell r="V51" t="str">
            <v>2016 3º Quad</v>
          </cell>
          <cell r="W51">
            <v>-5.5770887165864096</v>
          </cell>
          <cell r="X51">
            <v>-8.0184331797329307</v>
          </cell>
          <cell r="Y51">
            <v>-3.3552631579033654</v>
          </cell>
          <cell r="Z51">
            <v>-9.9591651542790807</v>
          </cell>
          <cell r="AA51">
            <v>-10.631307204909435</v>
          </cell>
          <cell r="AB51">
            <v>-4.6627513792569459</v>
          </cell>
          <cell r="AC51">
            <v>-14.432367149732862</v>
          </cell>
          <cell r="AD51">
            <v>-6.8135362252835119</v>
          </cell>
          <cell r="AE51">
            <v>-5.2035398230516279</v>
          </cell>
          <cell r="AF51">
            <v>-7.5915595440059107</v>
          </cell>
          <cell r="AG51">
            <v>-12.696417347557176</v>
          </cell>
          <cell r="AH51">
            <v>-7.6717649915548192</v>
          </cell>
        </row>
        <row r="52">
          <cell r="V52" t="str">
            <v>2017 1º Quad</v>
          </cell>
          <cell r="W52">
            <v>-1.613216371213444</v>
          </cell>
          <cell r="X52">
            <v>-5.2057717603427029</v>
          </cell>
          <cell r="Y52">
            <v>-1.1617729248900588</v>
          </cell>
          <cell r="Z52">
            <v>6.3379630620809868</v>
          </cell>
          <cell r="AA52">
            <v>2.2528331293724779</v>
          </cell>
          <cell r="AB52">
            <v>-2.9153107074301077</v>
          </cell>
          <cell r="AC52">
            <v>-4.8421575440577573</v>
          </cell>
          <cell r="AD52">
            <v>-7.6995558721572603</v>
          </cell>
          <cell r="AE52">
            <v>-3.1367212805913813</v>
          </cell>
          <cell r="AF52">
            <v>-1.8110428603421269</v>
          </cell>
          <cell r="AG52">
            <v>-8.7807072480139965</v>
          </cell>
          <cell r="AH52">
            <v>2.8903383889450573</v>
          </cell>
        </row>
        <row r="53">
          <cell r="V53" t="str">
            <v>2017 2º Quad</v>
          </cell>
          <cell r="W53">
            <v>3.0335041701405663</v>
          </cell>
          <cell r="X53">
            <v>-1.0248216400115306</v>
          </cell>
          <cell r="Y53">
            <v>0.71547020800573069</v>
          </cell>
          <cell r="Z53">
            <v>8.2034244523228494</v>
          </cell>
          <cell r="AA53">
            <v>13.90432470305667</v>
          </cell>
          <cell r="AB53">
            <v>3.2091570363954824</v>
          </cell>
          <cell r="AC53">
            <v>-1.1551434996596277</v>
          </cell>
          <cell r="AD53">
            <v>6.5166424809288914</v>
          </cell>
          <cell r="AE53">
            <v>4.4628908457189809</v>
          </cell>
          <cell r="AF53">
            <v>5.6430749094028343</v>
          </cell>
          <cell r="AG53">
            <v>7.4170383284264618</v>
          </cell>
          <cell r="AH53">
            <v>10.093730568860737</v>
          </cell>
        </row>
        <row r="54">
          <cell r="V54" t="str">
            <v>2017 3º Quad</v>
          </cell>
          <cell r="W54">
            <v>4.63722497969139</v>
          </cell>
          <cell r="X54">
            <v>-3.6647775123653914</v>
          </cell>
          <cell r="Y54">
            <v>4.7549710339416906</v>
          </cell>
          <cell r="Z54">
            <v>7.9294570562632671</v>
          </cell>
          <cell r="AA54">
            <v>12.341995988556253</v>
          </cell>
          <cell r="AB54">
            <v>7.0817914209027277</v>
          </cell>
          <cell r="AC54">
            <v>-5.6998015315556483</v>
          </cell>
          <cell r="AD54">
            <v>-7.1377575902058732</v>
          </cell>
          <cell r="AE54">
            <v>4.5204494262321759</v>
          </cell>
          <cell r="AF54">
            <v>8.0109308602990925</v>
          </cell>
          <cell r="AG54">
            <v>9.8216979524650796</v>
          </cell>
          <cell r="AH54">
            <v>14.347550080316406</v>
          </cell>
        </row>
        <row r="55">
          <cell r="V55" t="str">
            <v>2018 1º Quad</v>
          </cell>
          <cell r="W55">
            <v>3.3951215285713543</v>
          </cell>
          <cell r="X55">
            <v>-4.0928743709718223</v>
          </cell>
          <cell r="Y55">
            <v>5.0354949124630233</v>
          </cell>
          <cell r="Z55">
            <v>-2.8000098086767955</v>
          </cell>
          <cell r="AA55">
            <v>2.62647953811177</v>
          </cell>
          <cell r="AB55">
            <v>6.2671437155674026</v>
          </cell>
          <cell r="AC55">
            <v>-7.5207079414027156</v>
          </cell>
          <cell r="AD55">
            <v>2.0348729362859475</v>
          </cell>
          <cell r="AE55">
            <v>8.0201608794050028</v>
          </cell>
          <cell r="AF55">
            <v>7.3762598110092004</v>
          </cell>
          <cell r="AG55">
            <v>22.205889084470833</v>
          </cell>
          <cell r="AH55">
            <v>6.5326226251025021</v>
          </cell>
        </row>
        <row r="56">
          <cell r="V56" t="str">
            <v>2018 2º Quad</v>
          </cell>
          <cell r="W56">
            <v>1.8609788259531079</v>
          </cell>
          <cell r="X56">
            <v>-7.5220953383808293</v>
          </cell>
          <cell r="Y56">
            <v>4.7090663741166328</v>
          </cell>
          <cell r="Z56">
            <v>-2.8214234359994594</v>
          </cell>
          <cell r="AA56">
            <v>-4.1226811382235162</v>
          </cell>
          <cell r="AB56">
            <v>5.4527505944785837</v>
          </cell>
          <cell r="AC56">
            <v>-12.521250925194904</v>
          </cell>
          <cell r="AD56">
            <v>-2.2518139899290524</v>
          </cell>
          <cell r="AE56">
            <v>7.4041629368995165</v>
          </cell>
          <cell r="AF56">
            <v>3.9613811935499399</v>
          </cell>
          <cell r="AG56">
            <v>11.299082572690168</v>
          </cell>
          <cell r="AH56">
            <v>2.9713634697331459</v>
          </cell>
        </row>
        <row r="57">
          <cell r="V57" t="str">
            <v>2018 3º Quad</v>
          </cell>
          <cell r="W57">
            <v>1.7956253991718851</v>
          </cell>
          <cell r="X57">
            <v>-3.130562079945054</v>
          </cell>
          <cell r="Y57">
            <v>1.7806006977659994</v>
          </cell>
          <cell r="Z57">
            <v>1.9473121625082968</v>
          </cell>
          <cell r="AA57">
            <v>-2.01078783362173</v>
          </cell>
          <cell r="AB57">
            <v>5.8850129439514731</v>
          </cell>
          <cell r="AC57">
            <v>-24.785076585361153</v>
          </cell>
          <cell r="AD57">
            <v>0.80115612760460753</v>
          </cell>
          <cell r="AE57">
            <v>7.5483842728097272</v>
          </cell>
          <cell r="AF57">
            <v>3.9530556679642448</v>
          </cell>
          <cell r="AG57">
            <v>12.698188680957667</v>
          </cell>
          <cell r="AH57">
            <v>1.4797983427517813</v>
          </cell>
        </row>
        <row r="58">
          <cell r="V58" t="str">
            <v>2019 1º Quad</v>
          </cell>
          <cell r="W58">
            <v>0.66343459116906534</v>
          </cell>
          <cell r="X58">
            <v>-0.72296519400990578</v>
          </cell>
          <cell r="Y58">
            <v>-0.29056041070660843</v>
          </cell>
          <cell r="Z58">
            <v>-0.17304542241108889</v>
          </cell>
          <cell r="AA58">
            <v>-1.4207070957357071</v>
          </cell>
          <cell r="AB58">
            <v>6.0669785382125641</v>
          </cell>
          <cell r="AC58">
            <v>-28.740588669425271</v>
          </cell>
          <cell r="AD58">
            <v>1.7413617404828496</v>
          </cell>
          <cell r="AE58">
            <v>6.3846255807910257</v>
          </cell>
          <cell r="AF58">
            <v>2.5513030517744895</v>
          </cell>
          <cell r="AG58">
            <v>7.8793082435725026</v>
          </cell>
          <cell r="AH58">
            <v>3.7084164747875459</v>
          </cell>
        </row>
        <row r="59">
          <cell r="V59" t="str">
            <v>2019 2º Quad</v>
          </cell>
          <cell r="W59">
            <v>1.6773115624899138</v>
          </cell>
          <cell r="X59">
            <v>1.9789934774351314</v>
          </cell>
          <cell r="Y59">
            <v>0.95546390174852114</v>
          </cell>
          <cell r="Z59">
            <v>9.1179141630703953E-3</v>
          </cell>
          <cell r="AA59">
            <v>1.2565037557295433</v>
          </cell>
          <cell r="AB59">
            <v>6.6407862546286722</v>
          </cell>
          <cell r="AC59">
            <v>-19.426205977311483</v>
          </cell>
          <cell r="AD59">
            <v>-2.9772865805343218</v>
          </cell>
          <cell r="AE59">
            <v>3.5273291228757886</v>
          </cell>
          <cell r="AF59">
            <v>4.4748745749576546</v>
          </cell>
          <cell r="AG59">
            <v>13.264561349428149</v>
          </cell>
          <cell r="AH59">
            <v>3.5478730652222179</v>
          </cell>
        </row>
        <row r="60">
          <cell r="V60" t="str">
            <v>2019 3º Quad</v>
          </cell>
          <cell r="W60">
            <v>3.0265869748329788</v>
          </cell>
          <cell r="X60">
            <v>0.60258754363797795</v>
          </cell>
          <cell r="Y60">
            <v>0.46156915006856369</v>
          </cell>
          <cell r="Z60">
            <v>0.48045098339457581</v>
          </cell>
          <cell r="AA60">
            <v>10.165711666792987</v>
          </cell>
          <cell r="AB60">
            <v>7.6221249347902642</v>
          </cell>
          <cell r="AC60">
            <v>-8.8816662311549379</v>
          </cell>
          <cell r="AD60">
            <v>3.5783308109522238</v>
          </cell>
          <cell r="AE60">
            <v>7.8858812402243572</v>
          </cell>
          <cell r="AF60">
            <v>4.5083676963261432</v>
          </cell>
          <cell r="AG60">
            <v>8.8902249594854155</v>
          </cell>
          <cell r="AH60">
            <v>5.4080354294878452</v>
          </cell>
        </row>
        <row r="61">
          <cell r="V61" t="str">
            <v>2020 1º Quad</v>
          </cell>
          <cell r="W61">
            <v>-3.0890040399876084</v>
          </cell>
          <cell r="X61">
            <v>-8.9676043542629262</v>
          </cell>
          <cell r="Y61">
            <v>4.1847649774469087</v>
          </cell>
          <cell r="Z61">
            <v>-29.864855082451957</v>
          </cell>
          <cell r="AA61">
            <v>-5.9214980837528746</v>
          </cell>
          <cell r="AB61">
            <v>4.3219488164699893</v>
          </cell>
          <cell r="AC61">
            <v>-19.919045483865471</v>
          </cell>
          <cell r="AD61">
            <v>-21.986321215175575</v>
          </cell>
          <cell r="AE61">
            <v>-12.171459320139366</v>
          </cell>
          <cell r="AF61">
            <v>-6.946680063893873</v>
          </cell>
          <cell r="AG61">
            <v>-17.92537462400071</v>
          </cell>
          <cell r="AH61">
            <v>-7.1226264735336109</v>
          </cell>
        </row>
        <row r="62">
          <cell r="V62" t="str">
            <v>2020 2º Quad</v>
          </cell>
          <cell r="W62">
            <v>1.2319367417902738</v>
          </cell>
          <cell r="X62">
            <v>-14.308337419708273</v>
          </cell>
          <cell r="Y62">
            <v>7.0906862779739344</v>
          </cell>
          <cell r="Z62">
            <v>-36.301925312175918</v>
          </cell>
          <cell r="AA62">
            <v>19.403432917579998</v>
          </cell>
          <cell r="AB62">
            <v>6.7149343350354052</v>
          </cell>
          <cell r="AC62">
            <v>-43.667391551538429</v>
          </cell>
          <cell r="AD62">
            <v>-16.86493949447231</v>
          </cell>
          <cell r="AE62">
            <v>3.4631745199637853</v>
          </cell>
          <cell r="AF62">
            <v>-3.158809334871171</v>
          </cell>
          <cell r="AG62">
            <v>-22.234333937390595</v>
          </cell>
          <cell r="AH62">
            <v>16.118670291296212</v>
          </cell>
        </row>
        <row r="63">
          <cell r="V63" t="str">
            <v>2020 3º Quad</v>
          </cell>
          <cell r="W63">
            <v>4.8098258100057079</v>
          </cell>
          <cell r="X63">
            <v>-5.844495910945291</v>
          </cell>
          <cell r="Y63">
            <v>3.274507764183654</v>
          </cell>
          <cell r="Z63">
            <v>-6.0475926238312887</v>
          </cell>
          <cell r="AA63">
            <v>16.354606398265048</v>
          </cell>
          <cell r="AB63">
            <v>13.436296311624574</v>
          </cell>
          <cell r="AC63">
            <v>-32.032621218024737</v>
          </cell>
          <cell r="AD63">
            <v>-10.098854757107789</v>
          </cell>
          <cell r="AE63">
            <v>12.487479242205701</v>
          </cell>
          <cell r="AF63">
            <v>4.9715673914635383</v>
          </cell>
          <cell r="AG63">
            <v>-1.1565870269529932</v>
          </cell>
          <cell r="AH63">
            <v>22.030094497388177</v>
          </cell>
        </row>
        <row r="64">
          <cell r="V64" t="str">
            <v>2021 1º Quad</v>
          </cell>
          <cell r="W64">
            <v>4.5329479341480017</v>
          </cell>
          <cell r="X64">
            <v>-1.3482262570702841</v>
          </cell>
          <cell r="Y64">
            <v>-2.2711058598033351</v>
          </cell>
          <cell r="Z64">
            <v>3.6104730948271602</v>
          </cell>
          <cell r="AA64">
            <v>13.022880382507495</v>
          </cell>
          <cell r="AB64">
            <v>16.179581738871175</v>
          </cell>
          <cell r="AC64">
            <v>-33.864088804918588</v>
          </cell>
          <cell r="AD64">
            <v>0.96438776648932745</v>
          </cell>
          <cell r="AE64">
            <v>27.665826524556113</v>
          </cell>
          <cell r="AF64">
            <v>9.1729461402988868</v>
          </cell>
          <cell r="AG64">
            <v>17.672036187095163</v>
          </cell>
          <cell r="AH64">
            <v>25.598648333940453</v>
          </cell>
        </row>
        <row r="65">
          <cell r="V65" t="str">
            <v>2021 2º Quad</v>
          </cell>
          <cell r="W65">
            <v>5.5812608678453834</v>
          </cell>
          <cell r="X65">
            <v>9.1669737322259479</v>
          </cell>
          <cell r="Y65">
            <v>-3.4340606978922161</v>
          </cell>
          <cell r="Z65">
            <v>50.152493093201599</v>
          </cell>
          <cell r="AA65">
            <v>-5.4729460899662685</v>
          </cell>
          <cell r="AB65">
            <v>10.707790780274795</v>
          </cell>
          <cell r="AC65">
            <v>4.9011685588101983</v>
          </cell>
          <cell r="AD65">
            <v>3.6202630398586955</v>
          </cell>
          <cell r="AE65">
            <v>26.264879959686873</v>
          </cell>
          <cell r="AF65">
            <v>10.343899155343816</v>
          </cell>
          <cell r="AG65">
            <v>30.995500108811047</v>
          </cell>
          <cell r="AH65">
            <v>3.3387188194357265</v>
          </cell>
        </row>
        <row r="66">
          <cell r="V66" t="str">
            <v>2021 3º Quad</v>
          </cell>
          <cell r="W66">
            <v>-4.6922464815244975</v>
          </cell>
          <cell r="X66">
            <v>-6.2608202810351727</v>
          </cell>
          <cell r="Y66">
            <v>-2.2335700951442661</v>
          </cell>
          <cell r="Z66">
            <v>-1.7707357990606964</v>
          </cell>
          <cell r="AA66">
            <v>-21.001359149088373</v>
          </cell>
          <cell r="AB66">
            <v>3.6927909022244298</v>
          </cell>
          <cell r="AC66">
            <v>-8.0232234163704614</v>
          </cell>
          <cell r="AD66">
            <v>-9.1922544987154691</v>
          </cell>
          <cell r="AE66">
            <v>-5.4369722889576089</v>
          </cell>
          <cell r="AF66">
            <v>-4.1078290757731617</v>
          </cell>
          <cell r="AG66">
            <v>0.23523405483760751</v>
          </cell>
          <cell r="AH66">
            <v>-9.2576061219273527</v>
          </cell>
        </row>
        <row r="67">
          <cell r="V67" t="str">
            <v>2022 1º Quad</v>
          </cell>
          <cell r="W67">
            <v>2.3009950477719698</v>
          </cell>
          <cell r="X67">
            <v>3.7625490250158933</v>
          </cell>
          <cell r="Y67">
            <v>0.36770908484602405</v>
          </cell>
          <cell r="Z67">
            <v>26.74916815362338</v>
          </cell>
          <cell r="AA67">
            <v>-6.9245597084309214</v>
          </cell>
          <cell r="AB67">
            <v>7.5661509619008749</v>
          </cell>
          <cell r="AC67">
            <v>20.45770412816783</v>
          </cell>
          <cell r="AD67">
            <v>8.8375188284883777E-2</v>
          </cell>
          <cell r="AE67">
            <v>0.92124449221366866</v>
          </cell>
          <cell r="AF67">
            <v>1.451920657513317</v>
          </cell>
          <cell r="AG67">
            <v>2.4050474790608733</v>
          </cell>
          <cell r="AH67">
            <v>-6.0469696897289982</v>
          </cell>
        </row>
        <row r="68">
          <cell r="V68" t="str">
            <v>2022 2º Quad</v>
          </cell>
          <cell r="W68">
            <v>-1.0808749393742545</v>
          </cell>
          <cell r="X68">
            <v>15.719734974405108</v>
          </cell>
          <cell r="Y68">
            <v>0.70525605040794304</v>
          </cell>
          <cell r="Z68">
            <v>-2.744220248966367</v>
          </cell>
          <cell r="AA68">
            <v>-12.629715697307731</v>
          </cell>
          <cell r="AB68">
            <v>7.2028596445578907</v>
          </cell>
          <cell r="AC68">
            <v>14.489608313439639</v>
          </cell>
          <cell r="AD68">
            <v>1.4269491483478669</v>
          </cell>
          <cell r="AE68">
            <v>-15.12441401380784</v>
          </cell>
          <cell r="AF68">
            <v>-2.8797940721898341</v>
          </cell>
          <cell r="AG68">
            <v>-4.7802877963613604</v>
          </cell>
          <cell r="AH68">
            <v>-10.109664945149255</v>
          </cell>
        </row>
        <row r="69">
          <cell r="V69" t="str">
            <v>2022 3º Quad</v>
          </cell>
          <cell r="W69">
            <v>1.8230736783205304</v>
          </cell>
          <cell r="X69">
            <v>29.981710216478952</v>
          </cell>
          <cell r="Y69">
            <v>2.8912734673539831</v>
          </cell>
          <cell r="Z69">
            <v>-13.14178448472807</v>
          </cell>
          <cell r="AA69">
            <v>-0.74448894009458977</v>
          </cell>
          <cell r="AB69">
            <v>4.4134238222242272</v>
          </cell>
          <cell r="AC69">
            <v>8.9757946197820626</v>
          </cell>
          <cell r="AD69">
            <v>3.4500024617271308</v>
          </cell>
          <cell r="AE69">
            <v>-9.366348650263479</v>
          </cell>
          <cell r="AF69">
            <v>-0.23001280295672499</v>
          </cell>
          <cell r="AG69">
            <v>-2.3197722900608619</v>
          </cell>
          <cell r="AH69">
            <v>-9.8667193326965617</v>
          </cell>
        </row>
        <row r="70">
          <cell r="V70" t="str">
            <v>2023 1º Quad</v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</row>
        <row r="71">
          <cell r="V71" t="str">
            <v>2023 2º Quad</v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V72" t="str">
            <v>2023 3º Quad</v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V73" t="str">
            <v>2024 1º Quad</v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V74" t="str">
            <v>2024 2º Quad</v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V75" t="str">
            <v>2024 3º Quad</v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V76" t="str">
            <v>2025 1º Quad</v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V77" t="str">
            <v>2025 2º Quad</v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V78" t="str">
            <v>2025 3º Quad</v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</sheetData>
      <sheetData sheetId="40"/>
      <sheetData sheetId="41">
        <row r="3">
          <cell r="S3" t="str">
            <v>2001 1º Sem</v>
          </cell>
          <cell r="T3">
            <v>-1</v>
          </cell>
          <cell r="U3">
            <v>-6.3</v>
          </cell>
          <cell r="V3">
            <v>1.7</v>
          </cell>
          <cell r="W3">
            <v>2.2999999999999998</v>
          </cell>
          <cell r="X3">
            <v>3.5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7.1</v>
          </cell>
          <cell r="AE3">
            <v>0</v>
          </cell>
        </row>
        <row r="4">
          <cell r="S4" t="str">
            <v>2001 2º Sem</v>
          </cell>
          <cell r="T4">
            <v>-2.1</v>
          </cell>
          <cell r="U4">
            <v>0.8</v>
          </cell>
          <cell r="V4">
            <v>-0.8</v>
          </cell>
          <cell r="W4">
            <v>1</v>
          </cell>
          <cell r="X4">
            <v>-5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-13.3</v>
          </cell>
          <cell r="AE4">
            <v>0</v>
          </cell>
        </row>
        <row r="5">
          <cell r="S5" t="str">
            <v>2002 1º Sem</v>
          </cell>
          <cell r="T5">
            <v>-0.8</v>
          </cell>
          <cell r="U5">
            <v>3.4</v>
          </cell>
          <cell r="V5">
            <v>-0.9</v>
          </cell>
          <cell r="W5">
            <v>-4.0999999999999996</v>
          </cell>
          <cell r="X5">
            <v>1.3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-21.6</v>
          </cell>
          <cell r="AE5">
            <v>0</v>
          </cell>
        </row>
        <row r="6">
          <cell r="S6" t="str">
            <v>2002 2º Sem</v>
          </cell>
          <cell r="T6">
            <v>-0.6</v>
          </cell>
          <cell r="U6">
            <v>7.9</v>
          </cell>
          <cell r="V6">
            <v>-2.7</v>
          </cell>
          <cell r="W6">
            <v>1</v>
          </cell>
          <cell r="X6">
            <v>-2.2999999999999998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-11.8</v>
          </cell>
          <cell r="AE6">
            <v>0</v>
          </cell>
        </row>
        <row r="7">
          <cell r="S7" t="str">
            <v>2003 1º Sem</v>
          </cell>
          <cell r="T7">
            <v>-5.7</v>
          </cell>
          <cell r="U7">
            <v>-4.8</v>
          </cell>
          <cell r="V7">
            <v>-6.7</v>
          </cell>
          <cell r="W7">
            <v>-3.4</v>
          </cell>
          <cell r="X7">
            <v>-10.3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-11.7</v>
          </cell>
          <cell r="AE7">
            <v>0</v>
          </cell>
        </row>
        <row r="8">
          <cell r="S8" t="str">
            <v>2003 2º Sem</v>
          </cell>
          <cell r="T8">
            <v>-1.9</v>
          </cell>
          <cell r="U8">
            <v>-3.8</v>
          </cell>
          <cell r="V8">
            <v>-3.1</v>
          </cell>
          <cell r="W8">
            <v>-2.8</v>
          </cell>
          <cell r="X8">
            <v>7.8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-2.7</v>
          </cell>
          <cell r="AE8">
            <v>0</v>
          </cell>
        </row>
        <row r="9">
          <cell r="S9" t="str">
            <v>2004 1º Sem</v>
          </cell>
          <cell r="T9">
            <v>9.4</v>
          </cell>
          <cell r="U9">
            <v>7.3</v>
          </cell>
          <cell r="V9">
            <v>5.4</v>
          </cell>
          <cell r="W9">
            <v>7.3</v>
          </cell>
          <cell r="X9">
            <v>29.4</v>
          </cell>
          <cell r="Y9">
            <v>10.8</v>
          </cell>
          <cell r="Z9">
            <v>-1.4</v>
          </cell>
          <cell r="AA9">
            <v>27.6</v>
          </cell>
          <cell r="AB9">
            <v>20</v>
          </cell>
          <cell r="AC9">
            <v>12</v>
          </cell>
          <cell r="AD9">
            <v>16.7</v>
          </cell>
          <cell r="AE9">
            <v>0.9</v>
          </cell>
        </row>
        <row r="10">
          <cell r="S10" t="str">
            <v>2004 2º Sem</v>
          </cell>
          <cell r="T10">
            <v>9.1</v>
          </cell>
          <cell r="U10">
            <v>2.2000000000000002</v>
          </cell>
          <cell r="V10">
            <v>8.9</v>
          </cell>
          <cell r="W10">
            <v>2.8</v>
          </cell>
          <cell r="X10">
            <v>24.1</v>
          </cell>
          <cell r="Y10">
            <v>3.9</v>
          </cell>
          <cell r="Z10">
            <v>-0.9</v>
          </cell>
          <cell r="AA10">
            <v>-2.5</v>
          </cell>
          <cell r="AB10">
            <v>13.5</v>
          </cell>
          <cell r="AC10">
            <v>10.3</v>
          </cell>
          <cell r="AD10">
            <v>18.8</v>
          </cell>
          <cell r="AE10">
            <v>3.9</v>
          </cell>
        </row>
        <row r="11">
          <cell r="S11" t="str">
            <v>2005 1º Sem</v>
          </cell>
          <cell r="T11">
            <v>4.5999999999999996</v>
          </cell>
          <cell r="U11">
            <v>-6.6</v>
          </cell>
          <cell r="V11">
            <v>3.4</v>
          </cell>
          <cell r="W11">
            <v>2</v>
          </cell>
          <cell r="X11">
            <v>19.600000000000001</v>
          </cell>
          <cell r="Y11">
            <v>3.2</v>
          </cell>
          <cell r="Z11">
            <v>0.5</v>
          </cell>
          <cell r="AA11">
            <v>37.6</v>
          </cell>
          <cell r="AB11">
            <v>12.8</v>
          </cell>
          <cell r="AC11">
            <v>3.4</v>
          </cell>
          <cell r="AD11">
            <v>2.9</v>
          </cell>
          <cell r="AE11">
            <v>-5</v>
          </cell>
        </row>
        <row r="12">
          <cell r="S12" t="str">
            <v>2005 2º Sem</v>
          </cell>
          <cell r="T12">
            <v>5.0999999999999996</v>
          </cell>
          <cell r="U12">
            <v>-8.1</v>
          </cell>
          <cell r="V12">
            <v>2.8</v>
          </cell>
          <cell r="W12">
            <v>9</v>
          </cell>
          <cell r="X12">
            <v>13.1</v>
          </cell>
          <cell r="Y12">
            <v>8.8000000000000007</v>
          </cell>
          <cell r="Z12">
            <v>1.9</v>
          </cell>
          <cell r="AA12">
            <v>69.2</v>
          </cell>
          <cell r="AB12">
            <v>16</v>
          </cell>
          <cell r="AC12">
            <v>2.8</v>
          </cell>
          <cell r="AD12">
            <v>0.3</v>
          </cell>
          <cell r="AE12">
            <v>-7</v>
          </cell>
        </row>
        <row r="13">
          <cell r="S13" t="str">
            <v>2006 1º Sem</v>
          </cell>
          <cell r="T13">
            <v>5.8</v>
          </cell>
          <cell r="U13">
            <v>-10</v>
          </cell>
          <cell r="V13">
            <v>7.6</v>
          </cell>
          <cell r="W13">
            <v>2.9</v>
          </cell>
          <cell r="X13">
            <v>9.1</v>
          </cell>
          <cell r="Y13">
            <v>4.3</v>
          </cell>
          <cell r="Z13">
            <v>1.6</v>
          </cell>
          <cell r="AA13">
            <v>39.5</v>
          </cell>
          <cell r="AB13">
            <v>15.3</v>
          </cell>
          <cell r="AC13">
            <v>4.2</v>
          </cell>
          <cell r="AD13">
            <v>1.8</v>
          </cell>
          <cell r="AE13">
            <v>-0.7</v>
          </cell>
        </row>
        <row r="14">
          <cell r="S14" t="str">
            <v>2006 2º Sem</v>
          </cell>
          <cell r="T14">
            <v>6.6</v>
          </cell>
          <cell r="U14">
            <v>-6.1</v>
          </cell>
          <cell r="V14">
            <v>7.5</v>
          </cell>
          <cell r="W14">
            <v>1.2</v>
          </cell>
          <cell r="X14">
            <v>11.2</v>
          </cell>
          <cell r="Y14">
            <v>3.2</v>
          </cell>
          <cell r="Z14">
            <v>0.5</v>
          </cell>
          <cell r="AA14">
            <v>22.7</v>
          </cell>
          <cell r="AB14">
            <v>19</v>
          </cell>
          <cell r="AC14">
            <v>8.4</v>
          </cell>
          <cell r="AD14">
            <v>12.2</v>
          </cell>
          <cell r="AE14">
            <v>9.9</v>
          </cell>
        </row>
        <row r="15">
          <cell r="S15" t="str">
            <v>2007 1º Sem</v>
          </cell>
          <cell r="T15">
            <v>9.8000000000000007</v>
          </cell>
          <cell r="U15">
            <v>5.5</v>
          </cell>
          <cell r="V15">
            <v>7</v>
          </cell>
          <cell r="W15">
            <v>10.1</v>
          </cell>
          <cell r="X15">
            <v>16.5</v>
          </cell>
          <cell r="Y15">
            <v>7</v>
          </cell>
          <cell r="Z15">
            <v>6.3</v>
          </cell>
          <cell r="AA15">
            <v>22</v>
          </cell>
          <cell r="AB15">
            <v>23.9</v>
          </cell>
          <cell r="AC15">
            <v>13.6</v>
          </cell>
          <cell r="AD15">
            <v>22.9</v>
          </cell>
          <cell r="AE15">
            <v>9.6</v>
          </cell>
        </row>
        <row r="16">
          <cell r="S16" t="str">
            <v>2007 2º Sem</v>
          </cell>
          <cell r="T16">
            <v>9.5</v>
          </cell>
          <cell r="U16">
            <v>4.7</v>
          </cell>
          <cell r="V16">
            <v>5.9</v>
          </cell>
          <cell r="W16">
            <v>11</v>
          </cell>
          <cell r="X16">
            <v>14.6</v>
          </cell>
          <cell r="Y16">
            <v>10.8</v>
          </cell>
          <cell r="Z16">
            <v>8</v>
          </cell>
          <cell r="AA16">
            <v>36.1</v>
          </cell>
          <cell r="AB16">
            <v>21.8</v>
          </cell>
          <cell r="AC16">
            <v>13.6</v>
          </cell>
          <cell r="AD16">
            <v>22.4</v>
          </cell>
          <cell r="AE16">
            <v>11.7</v>
          </cell>
        </row>
        <row r="17">
          <cell r="S17" t="str">
            <v>2008 1º Sem</v>
          </cell>
          <cell r="T17">
            <v>10.5</v>
          </cell>
          <cell r="U17">
            <v>8.1999999999999993</v>
          </cell>
          <cell r="V17">
            <v>5.9</v>
          </cell>
          <cell r="W17">
            <v>11.6</v>
          </cell>
          <cell r="X17">
            <v>18.5</v>
          </cell>
          <cell r="Y17">
            <v>12.8</v>
          </cell>
          <cell r="Z17">
            <v>11.4</v>
          </cell>
          <cell r="AA17">
            <v>30.8</v>
          </cell>
          <cell r="AB17">
            <v>21.4</v>
          </cell>
          <cell r="AC17">
            <v>14.3</v>
          </cell>
          <cell r="AD17">
            <v>22.3</v>
          </cell>
          <cell r="AE17">
            <v>11.2</v>
          </cell>
        </row>
        <row r="18">
          <cell r="S18" t="str">
            <v>2008 2º Sem</v>
          </cell>
          <cell r="T18">
            <v>7.9</v>
          </cell>
          <cell r="U18">
            <v>10.4</v>
          </cell>
          <cell r="V18">
            <v>5.0999999999999996</v>
          </cell>
          <cell r="W18">
            <v>-0.3</v>
          </cell>
          <cell r="X18">
            <v>12.3</v>
          </cell>
          <cell r="Y18">
            <v>13.8</v>
          </cell>
          <cell r="Z18">
            <v>10.7</v>
          </cell>
          <cell r="AA18">
            <v>35.4</v>
          </cell>
          <cell r="AB18">
            <v>11.1</v>
          </cell>
          <cell r="AC18">
            <v>6.2</v>
          </cell>
          <cell r="AD18">
            <v>3.1</v>
          </cell>
          <cell r="AE18">
            <v>5</v>
          </cell>
        </row>
        <row r="19">
          <cell r="S19" t="str">
            <v>2009 1º Sem</v>
          </cell>
          <cell r="T19">
            <v>4.4000000000000004</v>
          </cell>
          <cell r="U19">
            <v>2.2000000000000002</v>
          </cell>
          <cell r="V19">
            <v>6.8</v>
          </cell>
          <cell r="W19">
            <v>-6.9</v>
          </cell>
          <cell r="X19">
            <v>-2.4</v>
          </cell>
          <cell r="Y19">
            <v>11.7</v>
          </cell>
          <cell r="Z19">
            <v>8.5</v>
          </cell>
          <cell r="AA19">
            <v>16.7</v>
          </cell>
          <cell r="AB19">
            <v>9.5</v>
          </cell>
          <cell r="AC19">
            <v>3.9</v>
          </cell>
          <cell r="AD19">
            <v>5.3</v>
          </cell>
          <cell r="AE19">
            <v>-9.8000000000000007</v>
          </cell>
        </row>
        <row r="20">
          <cell r="S20" t="str">
            <v>2009 2º Sem</v>
          </cell>
          <cell r="T20">
            <v>7.2</v>
          </cell>
          <cell r="U20">
            <v>-0.4</v>
          </cell>
          <cell r="V20">
            <v>9.8000000000000007</v>
          </cell>
          <cell r="W20">
            <v>0.9</v>
          </cell>
          <cell r="X20">
            <v>6</v>
          </cell>
          <cell r="Y20">
            <v>11.8</v>
          </cell>
          <cell r="Z20">
            <v>10.7</v>
          </cell>
          <cell r="AA20">
            <v>6</v>
          </cell>
          <cell r="AB20">
            <v>7.5</v>
          </cell>
          <cell r="AC20">
            <v>9.5</v>
          </cell>
          <cell r="AD20">
            <v>16.8</v>
          </cell>
          <cell r="AE20">
            <v>-3.8</v>
          </cell>
        </row>
        <row r="21">
          <cell r="S21" t="str">
            <v>2010 1º Sem</v>
          </cell>
          <cell r="T21">
            <v>11.5</v>
          </cell>
          <cell r="U21">
            <v>5.6</v>
          </cell>
          <cell r="V21">
            <v>10.4</v>
          </cell>
          <cell r="W21">
            <v>10.1</v>
          </cell>
          <cell r="X21">
            <v>20.6</v>
          </cell>
          <cell r="Y21">
            <v>12.2</v>
          </cell>
          <cell r="Z21">
            <v>8.1</v>
          </cell>
          <cell r="AA21">
            <v>25.8</v>
          </cell>
          <cell r="AB21">
            <v>6.1</v>
          </cell>
          <cell r="AC21">
            <v>11.7</v>
          </cell>
          <cell r="AD21">
            <v>11.6</v>
          </cell>
          <cell r="AE21">
            <v>15.9</v>
          </cell>
        </row>
        <row r="22">
          <cell r="S22" t="str">
            <v>2010 2º Sem</v>
          </cell>
          <cell r="T22">
            <v>10.4</v>
          </cell>
          <cell r="U22">
            <v>7.5</v>
          </cell>
          <cell r="V22">
            <v>7.6</v>
          </cell>
          <cell r="W22">
            <v>11</v>
          </cell>
          <cell r="X22">
            <v>16.5</v>
          </cell>
          <cell r="Y22">
            <v>11.6</v>
          </cell>
          <cell r="Z22">
            <v>16.2</v>
          </cell>
          <cell r="AA22">
            <v>23.1</v>
          </cell>
          <cell r="AB22">
            <v>11.6</v>
          </cell>
          <cell r="AC22">
            <v>12.6</v>
          </cell>
          <cell r="AD22">
            <v>16.3</v>
          </cell>
          <cell r="AE22">
            <v>15.4</v>
          </cell>
        </row>
        <row r="23">
          <cell r="S23" t="str">
            <v>2011 1º Sem</v>
          </cell>
          <cell r="T23">
            <v>7.3</v>
          </cell>
          <cell r="U23">
            <v>2.8</v>
          </cell>
          <cell r="V23">
            <v>3.9</v>
          </cell>
          <cell r="W23">
            <v>7.7</v>
          </cell>
          <cell r="X23">
            <v>17.8</v>
          </cell>
          <cell r="Y23">
            <v>10.6</v>
          </cell>
          <cell r="Z23">
            <v>8.6</v>
          </cell>
          <cell r="AA23">
            <v>14.7</v>
          </cell>
          <cell r="AB23">
            <v>6.5</v>
          </cell>
          <cell r="AC23">
            <v>9.1999999999999993</v>
          </cell>
          <cell r="AD23">
            <v>12</v>
          </cell>
          <cell r="AE23">
            <v>12.6</v>
          </cell>
        </row>
        <row r="24">
          <cell r="S24" t="str">
            <v>2011 2º Sem</v>
          </cell>
          <cell r="T24">
            <v>6.1</v>
          </cell>
          <cell r="U24">
            <v>0.3</v>
          </cell>
          <cell r="V24">
            <v>4.2</v>
          </cell>
          <cell r="W24">
            <v>0.4</v>
          </cell>
          <cell r="X24">
            <v>15.6</v>
          </cell>
          <cell r="Y24">
            <v>8.9</v>
          </cell>
          <cell r="Z24">
            <v>3.1</v>
          </cell>
          <cell r="AA24">
            <v>23.7</v>
          </cell>
          <cell r="AB24">
            <v>2</v>
          </cell>
          <cell r="AC24">
            <v>4.3</v>
          </cell>
          <cell r="AD24">
            <v>1.1000000000000001</v>
          </cell>
          <cell r="AE24">
            <v>6.2</v>
          </cell>
        </row>
        <row r="25">
          <cell r="S25" t="str">
            <v>2012 1º Sem</v>
          </cell>
          <cell r="T25">
            <v>9</v>
          </cell>
          <cell r="U25">
            <v>4.7</v>
          </cell>
          <cell r="V25">
            <v>9.5</v>
          </cell>
          <cell r="W25">
            <v>1.1000000000000001</v>
          </cell>
          <cell r="X25">
            <v>14</v>
          </cell>
          <cell r="Y25">
            <v>10.9</v>
          </cell>
          <cell r="Z25">
            <v>4</v>
          </cell>
          <cell r="AA25">
            <v>17</v>
          </cell>
          <cell r="AB25">
            <v>7.4</v>
          </cell>
          <cell r="AC25">
            <v>7</v>
          </cell>
          <cell r="AD25">
            <v>3.1</v>
          </cell>
          <cell r="AE25">
            <v>9.3000000000000007</v>
          </cell>
        </row>
        <row r="26">
          <cell r="S26" t="str">
            <v>2012 2º Sem</v>
          </cell>
          <cell r="T26">
            <v>7.9</v>
          </cell>
          <cell r="U26">
            <v>8.9</v>
          </cell>
          <cell r="V26">
            <v>7.5</v>
          </cell>
          <cell r="W26">
            <v>5.5</v>
          </cell>
          <cell r="X26">
            <v>10.6</v>
          </cell>
          <cell r="Y26">
            <v>9.6999999999999993</v>
          </cell>
          <cell r="Z26">
            <v>6.9</v>
          </cell>
          <cell r="AA26">
            <v>-0.9</v>
          </cell>
          <cell r="AB26">
            <v>10.8</v>
          </cell>
          <cell r="AC26">
            <v>8.9</v>
          </cell>
          <cell r="AD26">
            <v>11.3</v>
          </cell>
          <cell r="AE26">
            <v>6.8</v>
          </cell>
        </row>
        <row r="27">
          <cell r="S27" t="str">
            <v>2013 1º Sem</v>
          </cell>
          <cell r="T27">
            <v>3</v>
          </cell>
          <cell r="U27">
            <v>6.2</v>
          </cell>
          <cell r="V27">
            <v>0.3</v>
          </cell>
          <cell r="W27">
            <v>3</v>
          </cell>
          <cell r="X27">
            <v>3.7</v>
          </cell>
          <cell r="Y27">
            <v>8.6</v>
          </cell>
          <cell r="Z27">
            <v>4.3</v>
          </cell>
          <cell r="AA27">
            <v>3.7</v>
          </cell>
          <cell r="AB27">
            <v>9.6</v>
          </cell>
          <cell r="AC27">
            <v>3.7</v>
          </cell>
          <cell r="AD27">
            <v>4.2</v>
          </cell>
          <cell r="AE27">
            <v>6.8</v>
          </cell>
        </row>
        <row r="28">
          <cell r="S28" t="str">
            <v>2013 2º Sem</v>
          </cell>
          <cell r="T28">
            <v>5.4</v>
          </cell>
          <cell r="U28">
            <v>6.4</v>
          </cell>
          <cell r="V28">
            <v>3.4</v>
          </cell>
          <cell r="W28">
            <v>3.8</v>
          </cell>
          <cell r="X28">
            <v>6</v>
          </cell>
          <cell r="Y28">
            <v>11.5</v>
          </cell>
          <cell r="Z28">
            <v>0.7</v>
          </cell>
          <cell r="AA28">
            <v>9.9</v>
          </cell>
          <cell r="AB28">
            <v>10.8</v>
          </cell>
          <cell r="AC28">
            <v>3.5</v>
          </cell>
          <cell r="AD28">
            <v>-1</v>
          </cell>
          <cell r="AE28">
            <v>7</v>
          </cell>
        </row>
        <row r="29">
          <cell r="S29" t="str">
            <v>2014 1º Sem</v>
          </cell>
          <cell r="T29">
            <v>4.3</v>
          </cell>
          <cell r="U29">
            <v>4.0999999999999996</v>
          </cell>
          <cell r="V29">
            <v>3.5</v>
          </cell>
          <cell r="W29">
            <v>-0.7</v>
          </cell>
          <cell r="X29">
            <v>5.0999999999999996</v>
          </cell>
          <cell r="Y29">
            <v>10.1</v>
          </cell>
          <cell r="Z29">
            <v>-5.7</v>
          </cell>
          <cell r="AA29">
            <v>-3</v>
          </cell>
          <cell r="AB29">
            <v>9.6</v>
          </cell>
          <cell r="AC29">
            <v>0.1</v>
          </cell>
          <cell r="AD29">
            <v>-7.9</v>
          </cell>
          <cell r="AE29">
            <v>2</v>
          </cell>
        </row>
        <row r="30">
          <cell r="S30" t="str">
            <v>2014 2º Sem</v>
          </cell>
          <cell r="T30">
            <v>0.4</v>
          </cell>
          <cell r="U30">
            <v>1.2</v>
          </cell>
          <cell r="V30">
            <v>-0.7</v>
          </cell>
          <cell r="W30">
            <v>-1.3</v>
          </cell>
          <cell r="X30">
            <v>-3.3</v>
          </cell>
          <cell r="Y30">
            <v>8.1</v>
          </cell>
          <cell r="Z30">
            <v>-9.9</v>
          </cell>
          <cell r="AA30">
            <v>-0.5</v>
          </cell>
          <cell r="AB30">
            <v>6.6</v>
          </cell>
          <cell r="AC30">
            <v>-3.3</v>
          </cell>
          <cell r="AD30">
            <v>-10.7</v>
          </cell>
          <cell r="AE30">
            <v>-1.8</v>
          </cell>
        </row>
        <row r="31">
          <cell r="S31" t="str">
            <v>2015 1º Sem</v>
          </cell>
          <cell r="T31">
            <v>-2.2000000000000002</v>
          </cell>
          <cell r="U31">
            <v>-3.2</v>
          </cell>
          <cell r="V31">
            <v>-1.8</v>
          </cell>
          <cell r="W31">
            <v>-5</v>
          </cell>
          <cell r="X31">
            <v>-11.3</v>
          </cell>
          <cell r="Y31">
            <v>5.0999999999999996</v>
          </cell>
          <cell r="Z31">
            <v>-8.3000000000000007</v>
          </cell>
          <cell r="AA31">
            <v>10</v>
          </cell>
          <cell r="AB31">
            <v>3.9</v>
          </cell>
          <cell r="AC31">
            <v>-6.4</v>
          </cell>
          <cell r="AD31">
            <v>-15.7</v>
          </cell>
          <cell r="AE31">
            <v>-4.7</v>
          </cell>
        </row>
        <row r="32">
          <cell r="S32" t="str">
            <v>2015 2º Sem</v>
          </cell>
          <cell r="T32">
            <v>-6.4</v>
          </cell>
          <cell r="U32">
            <v>-8.9</v>
          </cell>
          <cell r="V32">
            <v>-3.2</v>
          </cell>
          <cell r="W32">
            <v>-11.5</v>
          </cell>
          <cell r="X32">
            <v>-16.7</v>
          </cell>
          <cell r="Y32">
            <v>1.1000000000000001</v>
          </cell>
          <cell r="Z32">
            <v>-13.9</v>
          </cell>
          <cell r="AA32">
            <v>-11.9</v>
          </cell>
          <cell r="AB32">
            <v>-5.7</v>
          </cell>
          <cell r="AC32">
            <v>-10.7</v>
          </cell>
          <cell r="AD32">
            <v>-19.899999999999999</v>
          </cell>
          <cell r="AE32">
            <v>-11.9</v>
          </cell>
        </row>
        <row r="33">
          <cell r="S33" t="str">
            <v>2016 1º Sem</v>
          </cell>
          <cell r="T33">
            <v>-6.9</v>
          </cell>
          <cell r="U33">
            <v>-9.8000000000000007</v>
          </cell>
          <cell r="V33">
            <v>-3.4</v>
          </cell>
          <cell r="W33">
            <v>-11.1</v>
          </cell>
          <cell r="X33">
            <v>-14.7</v>
          </cell>
          <cell r="Y33">
            <v>0.2</v>
          </cell>
          <cell r="Z33">
            <v>-17</v>
          </cell>
          <cell r="AA33">
            <v>-16.2</v>
          </cell>
          <cell r="AB33">
            <v>-12.3</v>
          </cell>
          <cell r="AC33">
            <v>-9.3000000000000007</v>
          </cell>
          <cell r="AD33">
            <v>-13.7</v>
          </cell>
          <cell r="AE33">
            <v>-13</v>
          </cell>
        </row>
        <row r="34">
          <cell r="S34" t="str">
            <v>2016 2º Sem</v>
          </cell>
          <cell r="T34">
            <v>-5.6</v>
          </cell>
          <cell r="U34">
            <v>-8.6</v>
          </cell>
          <cell r="V34">
            <v>-2.8</v>
          </cell>
          <cell r="W34">
            <v>-10.7</v>
          </cell>
          <cell r="X34">
            <v>-10.4</v>
          </cell>
          <cell r="Y34">
            <v>-4.3</v>
          </cell>
          <cell r="Z34">
            <v>-14.9</v>
          </cell>
          <cell r="AA34">
            <v>-8.1999999999999993</v>
          </cell>
          <cell r="AB34">
            <v>-7</v>
          </cell>
          <cell r="AC34">
            <v>-8.1</v>
          </cell>
          <cell r="AD34">
            <v>-14.3</v>
          </cell>
          <cell r="AE34">
            <v>-8.4</v>
          </cell>
        </row>
        <row r="35">
          <cell r="S35" t="str">
            <v>2017 1º Sem</v>
          </cell>
          <cell r="T35">
            <v>-0.2</v>
          </cell>
          <cell r="U35">
            <v>-3.5</v>
          </cell>
          <cell r="V35">
            <v>-0.6</v>
          </cell>
          <cell r="W35">
            <v>5.7</v>
          </cell>
          <cell r="X35">
            <v>5.8</v>
          </cell>
          <cell r="Y35">
            <v>-0.9</v>
          </cell>
          <cell r="Z35">
            <v>-3.7</v>
          </cell>
          <cell r="AA35">
            <v>-2.4</v>
          </cell>
          <cell r="AB35">
            <v>-0.9</v>
          </cell>
          <cell r="AC35">
            <v>0.3</v>
          </cell>
          <cell r="AD35">
            <v>-4.4000000000000004</v>
          </cell>
          <cell r="AE35">
            <v>4.5999999999999996</v>
          </cell>
        </row>
        <row r="36">
          <cell r="S36" t="str">
            <v>2017 2º Sem</v>
          </cell>
          <cell r="T36">
            <v>4.2</v>
          </cell>
          <cell r="U36">
            <v>-3.1</v>
          </cell>
          <cell r="V36">
            <v>3.5</v>
          </cell>
          <cell r="W36">
            <v>9.1999999999999993</v>
          </cell>
          <cell r="X36">
            <v>13.1</v>
          </cell>
          <cell r="Y36">
            <v>5.8</v>
          </cell>
          <cell r="Z36">
            <v>-4.5999999999999996</v>
          </cell>
          <cell r="AA36">
            <v>-3.8</v>
          </cell>
          <cell r="AB36">
            <v>4.7</v>
          </cell>
          <cell r="AC36">
            <v>7.6</v>
          </cell>
          <cell r="AD36">
            <v>10</v>
          </cell>
          <cell r="AE36">
            <v>13.6</v>
          </cell>
        </row>
        <row r="37">
          <cell r="S37" t="str">
            <v>2018 1º Sem</v>
          </cell>
          <cell r="T37">
            <v>3</v>
          </cell>
          <cell r="U37">
            <v>-6</v>
          </cell>
          <cell r="V37">
            <v>5.4</v>
          </cell>
          <cell r="W37">
            <v>-2.9</v>
          </cell>
          <cell r="X37">
            <v>0.6</v>
          </cell>
          <cell r="Y37">
            <v>5.7</v>
          </cell>
          <cell r="Z37">
            <v>-8.8000000000000007</v>
          </cell>
          <cell r="AA37">
            <v>-0.3</v>
          </cell>
          <cell r="AB37">
            <v>7.9</v>
          </cell>
          <cell r="AC37">
            <v>5.9</v>
          </cell>
          <cell r="AD37">
            <v>16.5</v>
          </cell>
          <cell r="AE37">
            <v>4.9000000000000004</v>
          </cell>
        </row>
        <row r="38">
          <cell r="S38" t="str">
            <v>2018 2º Sem</v>
          </cell>
          <cell r="T38">
            <v>1.7</v>
          </cell>
          <cell r="U38">
            <v>-3.9</v>
          </cell>
          <cell r="V38">
            <v>2.2999999999999998</v>
          </cell>
          <cell r="W38">
            <v>0.6</v>
          </cell>
          <cell r="X38">
            <v>-3</v>
          </cell>
          <cell r="Y38">
            <v>6</v>
          </cell>
          <cell r="Z38">
            <v>-20.9</v>
          </cell>
          <cell r="AA38">
            <v>0.6</v>
          </cell>
          <cell r="AB38">
            <v>7.4</v>
          </cell>
          <cell r="AC38">
            <v>4.3</v>
          </cell>
          <cell r="AD38">
            <v>13.8</v>
          </cell>
          <cell r="AE38">
            <v>2.2999999999999998</v>
          </cell>
        </row>
        <row r="39">
          <cell r="S39" t="str">
            <v>2019 1º Sem</v>
          </cell>
          <cell r="T39">
            <v>0.6</v>
          </cell>
          <cell r="U39">
            <v>0.5</v>
          </cell>
          <cell r="V39">
            <v>-0.3</v>
          </cell>
          <cell r="W39">
            <v>-0.6</v>
          </cell>
          <cell r="X39">
            <v>-1.1000000000000001</v>
          </cell>
          <cell r="Y39">
            <v>6.2</v>
          </cell>
          <cell r="Z39">
            <v>-27</v>
          </cell>
          <cell r="AA39">
            <v>-0.1</v>
          </cell>
          <cell r="AB39">
            <v>4.4000000000000004</v>
          </cell>
          <cell r="AC39">
            <v>3.2</v>
          </cell>
          <cell r="AD39">
            <v>10.9</v>
          </cell>
          <cell r="AE39">
            <v>3.8</v>
          </cell>
        </row>
        <row r="40">
          <cell r="S40" t="str">
            <v>2019 2º Sem</v>
          </cell>
          <cell r="T40">
            <v>3</v>
          </cell>
          <cell r="U40">
            <v>0.7</v>
          </cell>
          <cell r="V40">
            <v>1</v>
          </cell>
          <cell r="W40">
            <v>0.8</v>
          </cell>
          <cell r="X40">
            <v>8</v>
          </cell>
          <cell r="Y40">
            <v>7.4</v>
          </cell>
          <cell r="Z40">
            <v>-11.9</v>
          </cell>
          <cell r="AA40">
            <v>1.6</v>
          </cell>
          <cell r="AB40">
            <v>7.4</v>
          </cell>
          <cell r="AC40">
            <v>4.5</v>
          </cell>
          <cell r="AD40">
            <v>9.1999999999999993</v>
          </cell>
          <cell r="AE40">
            <v>4.5999999999999996</v>
          </cell>
        </row>
        <row r="41">
          <cell r="S41" t="str">
            <v>2020 1º Sem</v>
          </cell>
          <cell r="T41">
            <v>-3.2</v>
          </cell>
          <cell r="U41">
            <v>-12.3</v>
          </cell>
          <cell r="V41">
            <v>5.4</v>
          </cell>
          <cell r="W41">
            <v>-38.700000000000003</v>
          </cell>
          <cell r="X41">
            <v>-1.4</v>
          </cell>
          <cell r="Y41">
            <v>3.6</v>
          </cell>
          <cell r="Z41">
            <v>-28.8</v>
          </cell>
          <cell r="AA41">
            <v>-22.9</v>
          </cell>
          <cell r="AB41">
            <v>-10.6</v>
          </cell>
          <cell r="AC41">
            <v>-7.7</v>
          </cell>
          <cell r="AD41">
            <v>-22.7</v>
          </cell>
          <cell r="AE41">
            <v>-2</v>
          </cell>
        </row>
        <row r="42">
          <cell r="S42" t="str">
            <v>2020 2º Sem</v>
          </cell>
          <cell r="T42">
            <v>5.0999999999999996</v>
          </cell>
          <cell r="U42">
            <v>-7.2</v>
          </cell>
          <cell r="V42">
            <v>4.2</v>
          </cell>
          <cell r="W42">
            <v>-9.8000000000000007</v>
          </cell>
          <cell r="X42">
            <v>20.7</v>
          </cell>
          <cell r="Y42">
            <v>12.7</v>
          </cell>
          <cell r="Z42">
            <v>-32.700000000000003</v>
          </cell>
          <cell r="AA42">
            <v>-9.6999999999999993</v>
          </cell>
          <cell r="AB42">
            <v>12.9</v>
          </cell>
          <cell r="AC42">
            <v>4.2</v>
          </cell>
          <cell r="AD42">
            <v>-5.3</v>
          </cell>
          <cell r="AE42">
            <v>22.5</v>
          </cell>
        </row>
        <row r="43">
          <cell r="S43" t="str">
            <v>2021 1º Sem</v>
          </cell>
          <cell r="T43">
            <v>6.7</v>
          </cell>
          <cell r="U43">
            <v>4</v>
          </cell>
          <cell r="V43">
            <v>-2.7</v>
          </cell>
          <cell r="W43">
            <v>32.5</v>
          </cell>
          <cell r="X43">
            <v>11</v>
          </cell>
          <cell r="Y43">
            <v>16.2</v>
          </cell>
          <cell r="Z43">
            <v>-22.8</v>
          </cell>
          <cell r="AA43">
            <v>5.9</v>
          </cell>
          <cell r="AB43">
            <v>31.6</v>
          </cell>
          <cell r="AC43">
            <v>12.3</v>
          </cell>
          <cell r="AD43">
            <v>27.5</v>
          </cell>
          <cell r="AE43">
            <v>21.5</v>
          </cell>
        </row>
        <row r="44">
          <cell r="S44" t="str">
            <v>2021 2º Sem</v>
          </cell>
          <cell r="T44">
            <v>-3</v>
          </cell>
          <cell r="U44">
            <v>-3.1</v>
          </cell>
          <cell r="V44">
            <v>-2.6</v>
          </cell>
          <cell r="W44">
            <v>3.7</v>
          </cell>
          <cell r="X44">
            <v>-19.399999999999999</v>
          </cell>
          <cell r="Y44">
            <v>4.3</v>
          </cell>
          <cell r="Z44">
            <v>-9.5</v>
          </cell>
          <cell r="AA44">
            <v>-8.5</v>
          </cell>
          <cell r="AB44">
            <v>0.8</v>
          </cell>
          <cell r="AC44">
            <v>-1.7</v>
          </cell>
          <cell r="AD44">
            <v>5.5</v>
          </cell>
          <cell r="AE44">
            <v>-8.1</v>
          </cell>
        </row>
        <row r="45">
          <cell r="S45" t="str">
            <v>2022 1º Sem</v>
          </cell>
          <cell r="T45">
            <v>1.4</v>
          </cell>
          <cell r="U45">
            <v>5.0999999999999996</v>
          </cell>
          <cell r="V45">
            <v>0.5</v>
          </cell>
          <cell r="W45">
            <v>17.2</v>
          </cell>
          <cell r="X45">
            <v>-9.3000000000000007</v>
          </cell>
          <cell r="Y45">
            <v>8.1</v>
          </cell>
          <cell r="Z45">
            <v>18.399999999999999</v>
          </cell>
          <cell r="AA45">
            <v>0.7</v>
          </cell>
          <cell r="AB45">
            <v>-2.8</v>
          </cell>
          <cell r="AC45">
            <v>0.3</v>
          </cell>
          <cell r="AD45">
            <v>0.4</v>
          </cell>
          <cell r="AE45">
            <v>-7.4</v>
          </cell>
        </row>
        <row r="46">
          <cell r="S46" t="str">
            <v>2022 2º Sem</v>
          </cell>
          <cell r="T46">
            <v>0.6</v>
          </cell>
          <cell r="U46">
            <v>27.8</v>
          </cell>
          <cell r="V46">
            <v>2.1</v>
          </cell>
          <cell r="W46">
            <v>-12.5</v>
          </cell>
          <cell r="X46">
            <v>-4.3</v>
          </cell>
          <cell r="Y46">
            <v>4.7</v>
          </cell>
          <cell r="Z46">
            <v>11.1</v>
          </cell>
          <cell r="AA46">
            <v>2.6</v>
          </cell>
          <cell r="AB46">
            <v>-13</v>
          </cell>
          <cell r="AC46">
            <v>-1.4</v>
          </cell>
          <cell r="AD46">
            <v>-3.7</v>
          </cell>
          <cell r="AE46">
            <v>-10</v>
          </cell>
        </row>
        <row r="47">
          <cell r="S47" t="str">
            <v>2023 1º Sem</v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</row>
        <row r="48">
          <cell r="S48" t="str">
            <v>2023 2º Sem</v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</row>
        <row r="49">
          <cell r="S49" t="str">
            <v>2024 1º Sem</v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</row>
        <row r="50">
          <cell r="S50" t="str">
            <v>2024 2º Sem</v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</row>
        <row r="51">
          <cell r="S51" t="str">
            <v>2025 1º Sem</v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</row>
        <row r="52">
          <cell r="S52" t="str">
            <v>2025 2º Sem</v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</row>
        <row r="53">
          <cell r="S53" t="str">
            <v>2026 1º Sem</v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</row>
        <row r="54">
          <cell r="S54" t="str">
            <v>2026 2º Sem</v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</row>
        <row r="55">
          <cell r="S55" t="str">
            <v>2027 1º Sem</v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</row>
        <row r="56">
          <cell r="S56" t="str">
            <v>2027 2º Sem</v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</row>
        <row r="57">
          <cell r="S57" t="str">
            <v>2028 1º Sem</v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</row>
        <row r="58">
          <cell r="S58" t="str">
            <v>2028 2º Sem</v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</row>
        <row r="59">
          <cell r="S59" t="str">
            <v>2029 1º Sem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  <cell r="AE59" t="str">
            <v>-</v>
          </cell>
        </row>
        <row r="60">
          <cell r="S60" t="str">
            <v>2029 2º Sem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</row>
        <row r="61">
          <cell r="S61" t="str">
            <v>2030 1º Sem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  <cell r="AE61" t="str">
            <v>-</v>
          </cell>
        </row>
        <row r="62">
          <cell r="S62" t="str">
            <v>2030 2º Sem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  <cell r="AE62" t="str">
            <v>-</v>
          </cell>
        </row>
        <row r="63">
          <cell r="S63" t="str">
            <v>2031 1º Sem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Y63" t="str">
            <v>-</v>
          </cell>
          <cell r="Z63" t="str">
            <v>-</v>
          </cell>
          <cell r="AA63" t="str">
            <v>-</v>
          </cell>
          <cell r="AB63" t="str">
            <v>-</v>
          </cell>
          <cell r="AC63" t="str">
            <v>-</v>
          </cell>
          <cell r="AD63" t="str">
            <v>-</v>
          </cell>
          <cell r="AE63" t="str">
            <v>-</v>
          </cell>
        </row>
        <row r="64">
          <cell r="S64" t="str">
            <v>2031 2º Sem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D64" t="str">
            <v>-</v>
          </cell>
          <cell r="AE64" t="str">
            <v>-</v>
          </cell>
        </row>
        <row r="65">
          <cell r="S65" t="str">
            <v>2032 1º Sem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-</v>
          </cell>
          <cell r="AC65" t="str">
            <v>-</v>
          </cell>
          <cell r="AD65" t="str">
            <v>-</v>
          </cell>
          <cell r="AE65" t="str">
            <v>-</v>
          </cell>
        </row>
        <row r="66">
          <cell r="S66" t="str">
            <v>2032 2º Sem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</row>
        <row r="67">
          <cell r="S67" t="str">
            <v>2033 1º Sem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-</v>
          </cell>
          <cell r="AC67" t="str">
            <v>-</v>
          </cell>
          <cell r="AD67" t="str">
            <v>-</v>
          </cell>
          <cell r="AE67" t="str">
            <v>-</v>
          </cell>
        </row>
        <row r="68">
          <cell r="S68" t="str">
            <v>2033 2º Sem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>-</v>
          </cell>
        </row>
        <row r="69">
          <cell r="S69" t="str">
            <v>2034 1º Sem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 t="str">
            <v>-</v>
          </cell>
          <cell r="AD69" t="str">
            <v>-</v>
          </cell>
          <cell r="AE69" t="str">
            <v>-</v>
          </cell>
        </row>
        <row r="70">
          <cell r="S70" t="str">
            <v>2034 2º Sem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</row>
        <row r="71">
          <cell r="S71" t="str">
            <v>2035 1º Sem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  <cell r="AC71" t="str">
            <v>-</v>
          </cell>
          <cell r="AD71" t="str">
            <v>-</v>
          </cell>
          <cell r="AE71" t="str">
            <v>-</v>
          </cell>
        </row>
        <row r="72">
          <cell r="S72" t="str">
            <v>2035 2º Sem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</row>
        <row r="73">
          <cell r="S73" t="str">
            <v>2036 1º Sem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  <cell r="AC73" t="str">
            <v>-</v>
          </cell>
          <cell r="AD73" t="str">
            <v>-</v>
          </cell>
          <cell r="AE73" t="str">
            <v>-</v>
          </cell>
        </row>
        <row r="74">
          <cell r="S74" t="str">
            <v>2036 2º Sem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</row>
        <row r="75">
          <cell r="S75" t="str">
            <v>2037 1º Sem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-</v>
          </cell>
          <cell r="AC75" t="str">
            <v>-</v>
          </cell>
          <cell r="AD75" t="str">
            <v>-</v>
          </cell>
          <cell r="AE75" t="str">
            <v>-</v>
          </cell>
        </row>
        <row r="76">
          <cell r="S76" t="str">
            <v>2037 2º Sem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</row>
        <row r="77">
          <cell r="S77" t="str">
            <v>2038 1º Sem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</row>
        <row r="78">
          <cell r="S78" t="str">
            <v>2038 2º Sem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</row>
        <row r="79">
          <cell r="S79" t="str">
            <v>2039 1º Sem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</row>
        <row r="80">
          <cell r="S80" t="str">
            <v>2039 2º Sem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</row>
        <row r="81">
          <cell r="S81" t="str">
            <v>2040 1º Sem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</row>
        <row r="82">
          <cell r="S82" t="str">
            <v>2040 2º Sem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8">
          <cell r="B8" t="str">
            <v>Janeiro / Dezembro*</v>
          </cell>
        </row>
      </sheetData>
      <sheetData sheetId="5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AB55"/>
  <sheetViews>
    <sheetView tabSelected="1" view="pageBreakPreview" zoomScale="50" zoomScaleNormal="85" zoomScaleSheetLayoutView="50" workbookViewId="0"/>
  </sheetViews>
  <sheetFormatPr defaultColWidth="9.140625" defaultRowHeight="14.45"/>
  <cols>
    <col min="1" max="1" width="9.140625" style="1"/>
    <col min="2" max="2" width="14.7109375" style="1" customWidth="1"/>
    <col min="3" max="3" width="10.85546875" style="1" customWidth="1"/>
    <col min="4" max="4" width="7.140625" style="1" customWidth="1"/>
    <col min="5" max="5" width="9" style="1" customWidth="1"/>
    <col min="6" max="6" width="7.140625" style="1" customWidth="1"/>
    <col min="7" max="7" width="9" style="1" customWidth="1"/>
    <col min="8" max="8" width="7.140625" style="1" customWidth="1"/>
    <col min="9" max="9" width="9" style="1" customWidth="1"/>
    <col min="10" max="10" width="7.85546875" style="1" customWidth="1"/>
    <col min="11" max="11" width="9" style="1" customWidth="1"/>
    <col min="12" max="12" width="7.42578125" style="1" customWidth="1"/>
    <col min="13" max="13" width="9" style="1" customWidth="1"/>
    <col min="14" max="14" width="7.5703125" style="1" bestFit="1" customWidth="1"/>
    <col min="15" max="15" width="9" style="1" customWidth="1"/>
    <col min="16" max="16" width="8.42578125" style="1" customWidth="1"/>
    <col min="17" max="17" width="9" style="1" customWidth="1"/>
    <col min="18" max="18" width="8.42578125" style="1" customWidth="1"/>
    <col min="19" max="19" width="9" style="1" customWidth="1"/>
    <col min="20" max="20" width="7.7109375" style="1" customWidth="1"/>
    <col min="21" max="21" width="9" style="1" customWidth="1"/>
    <col min="22" max="22" width="8.140625" style="1" customWidth="1"/>
    <col min="23" max="23" width="9" style="1" customWidth="1"/>
    <col min="24" max="24" width="8.140625" style="1" customWidth="1"/>
    <col min="25" max="25" width="9" style="1" customWidth="1"/>
    <col min="26" max="26" width="8.85546875" style="1" customWidth="1"/>
    <col min="27" max="27" width="9" style="1" customWidth="1"/>
    <col min="28" max="28" width="8" style="1" customWidth="1"/>
    <col min="29" max="16384" width="9.140625" style="1"/>
  </cols>
  <sheetData>
    <row r="1" spans="1:28" ht="50.1" customHeight="1">
      <c r="A1" s="3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ht="95.1" customHeight="1">
      <c r="A2" s="3"/>
      <c r="B2" s="61" t="s">
        <v>1</v>
      </c>
      <c r="C2" s="59" t="s">
        <v>2</v>
      </c>
      <c r="D2" s="61"/>
      <c r="E2" s="59" t="s">
        <v>3</v>
      </c>
      <c r="F2" s="61"/>
      <c r="G2" s="59" t="s">
        <v>4</v>
      </c>
      <c r="H2" s="61"/>
      <c r="I2" s="59" t="s">
        <v>5</v>
      </c>
      <c r="J2" s="61"/>
      <c r="K2" s="59" t="s">
        <v>6</v>
      </c>
      <c r="L2" s="61"/>
      <c r="M2" s="59" t="s">
        <v>7</v>
      </c>
      <c r="N2" s="61"/>
      <c r="O2" s="59" t="s">
        <v>8</v>
      </c>
      <c r="P2" s="61"/>
      <c r="Q2" s="59" t="s">
        <v>9</v>
      </c>
      <c r="R2" s="61"/>
      <c r="S2" s="59" t="s">
        <v>10</v>
      </c>
      <c r="T2" s="61"/>
      <c r="U2" s="59" t="s">
        <v>11</v>
      </c>
      <c r="V2" s="61"/>
      <c r="W2" s="59" t="s">
        <v>12</v>
      </c>
      <c r="X2" s="61"/>
      <c r="Y2" s="59" t="s">
        <v>13</v>
      </c>
      <c r="Z2" s="61"/>
      <c r="AA2" s="59" t="s">
        <v>14</v>
      </c>
      <c r="AB2" s="60"/>
    </row>
    <row r="3" spans="1:28" ht="30" customHeight="1">
      <c r="A3" s="3"/>
      <c r="B3" s="62"/>
      <c r="C3" s="36" t="s">
        <v>15</v>
      </c>
      <c r="D3" s="37" t="s">
        <v>16</v>
      </c>
      <c r="E3" s="36" t="s">
        <v>15</v>
      </c>
      <c r="F3" s="38" t="s">
        <v>16</v>
      </c>
      <c r="G3" s="36" t="s">
        <v>15</v>
      </c>
      <c r="H3" s="38" t="s">
        <v>16</v>
      </c>
      <c r="I3" s="36" t="s">
        <v>15</v>
      </c>
      <c r="J3" s="38" t="s">
        <v>16</v>
      </c>
      <c r="K3" s="36" t="s">
        <v>15</v>
      </c>
      <c r="L3" s="38" t="s">
        <v>16</v>
      </c>
      <c r="M3" s="36" t="s">
        <v>15</v>
      </c>
      <c r="N3" s="38" t="s">
        <v>16</v>
      </c>
      <c r="O3" s="36" t="s">
        <v>15</v>
      </c>
      <c r="P3" s="38" t="s">
        <v>16</v>
      </c>
      <c r="Q3" s="36" t="s">
        <v>15</v>
      </c>
      <c r="R3" s="38" t="s">
        <v>16</v>
      </c>
      <c r="S3" s="36" t="s">
        <v>15</v>
      </c>
      <c r="T3" s="38" t="s">
        <v>16</v>
      </c>
      <c r="U3" s="36" t="s">
        <v>15</v>
      </c>
      <c r="V3" s="38" t="s">
        <v>16</v>
      </c>
      <c r="W3" s="36" t="s">
        <v>15</v>
      </c>
      <c r="X3" s="38" t="s">
        <v>16</v>
      </c>
      <c r="Y3" s="36" t="s">
        <v>15</v>
      </c>
      <c r="Z3" s="38" t="s">
        <v>16</v>
      </c>
      <c r="AA3" s="36" t="s">
        <v>15</v>
      </c>
      <c r="AB3" s="39" t="s">
        <v>16</v>
      </c>
    </row>
    <row r="4" spans="1:28" ht="45.95" customHeight="1">
      <c r="A4" s="4"/>
      <c r="B4" s="27">
        <v>44531</v>
      </c>
      <c r="C4" s="28">
        <v>-1.8</v>
      </c>
      <c r="D4" s="29">
        <v>-1.8</v>
      </c>
      <c r="E4" s="28">
        <v>0.5</v>
      </c>
      <c r="F4" s="29">
        <v>0.2</v>
      </c>
      <c r="G4" s="28">
        <v>-0.1</v>
      </c>
      <c r="H4" s="29">
        <v>-0.2</v>
      </c>
      <c r="I4" s="28">
        <v>-0.1</v>
      </c>
      <c r="J4" s="29">
        <v>-0.3</v>
      </c>
      <c r="K4" s="28">
        <v>-2.4</v>
      </c>
      <c r="L4" s="29">
        <v>-2.6</v>
      </c>
      <c r="M4" s="28">
        <v>-0.2</v>
      </c>
      <c r="N4" s="29">
        <v>0</v>
      </c>
      <c r="O4" s="28">
        <v>4.5999999999999996</v>
      </c>
      <c r="P4" s="29">
        <v>4.5</v>
      </c>
      <c r="Q4" s="28">
        <v>-2</v>
      </c>
      <c r="R4" s="29">
        <v>-3.1</v>
      </c>
      <c r="S4" s="28">
        <v>-1.5</v>
      </c>
      <c r="T4" s="29">
        <v>-1.4</v>
      </c>
      <c r="U4" s="28">
        <v>-7.5</v>
      </c>
      <c r="V4" s="29">
        <v>-7.7</v>
      </c>
      <c r="W4" s="28">
        <v>-0.2</v>
      </c>
      <c r="X4" s="29">
        <v>-0.2</v>
      </c>
      <c r="Y4" s="28">
        <v>-0.8</v>
      </c>
      <c r="Z4" s="29">
        <v>-0.8</v>
      </c>
      <c r="AA4" s="28">
        <v>-2.6</v>
      </c>
      <c r="AB4" s="30">
        <v>-2</v>
      </c>
    </row>
    <row r="5" spans="1:28" ht="45.95" customHeight="1">
      <c r="A5" s="4"/>
      <c r="B5" s="27">
        <v>44562</v>
      </c>
      <c r="C5" s="28">
        <v>1.9</v>
      </c>
      <c r="D5" s="29">
        <v>0.3</v>
      </c>
      <c r="E5" s="28">
        <v>-0.4</v>
      </c>
      <c r="F5" s="29">
        <v>-0.6</v>
      </c>
      <c r="G5" s="28">
        <v>-0.1</v>
      </c>
      <c r="H5" s="29">
        <v>-0.6</v>
      </c>
      <c r="I5" s="28">
        <v>-0.2</v>
      </c>
      <c r="J5" s="29">
        <v>-0.7</v>
      </c>
      <c r="K5" s="28">
        <v>0.8</v>
      </c>
      <c r="L5" s="29">
        <v>0.6</v>
      </c>
      <c r="M5" s="28">
        <v>-1.3</v>
      </c>
      <c r="N5" s="29">
        <v>-2.2000000000000002</v>
      </c>
      <c r="O5" s="28">
        <v>7.6</v>
      </c>
      <c r="P5" s="29">
        <v>8.6</v>
      </c>
      <c r="Q5" s="28">
        <v>-41.7</v>
      </c>
      <c r="R5" s="29">
        <v>-23.3</v>
      </c>
      <c r="S5" s="28">
        <v>-2.8</v>
      </c>
      <c r="T5" s="29">
        <v>-6.2</v>
      </c>
      <c r="U5" s="28">
        <v>2.8</v>
      </c>
      <c r="V5" s="29">
        <v>2.2999999999999998</v>
      </c>
      <c r="W5" s="28">
        <v>-0.6</v>
      </c>
      <c r="X5" s="29">
        <v>-0.3</v>
      </c>
      <c r="Y5" s="28">
        <v>-6.6</v>
      </c>
      <c r="Z5" s="29">
        <v>-7.6</v>
      </c>
      <c r="AA5" s="28">
        <v>-0.3</v>
      </c>
      <c r="AB5" s="31">
        <v>-2.1</v>
      </c>
    </row>
    <row r="6" spans="1:28" ht="45.95" customHeight="1">
      <c r="A6" s="4"/>
      <c r="B6" s="27">
        <v>44593</v>
      </c>
      <c r="C6" s="28">
        <v>1</v>
      </c>
      <c r="D6" s="29">
        <v>1.9</v>
      </c>
      <c r="E6" s="28">
        <v>6</v>
      </c>
      <c r="F6" s="29">
        <v>1.7</v>
      </c>
      <c r="G6" s="28">
        <v>1.2</v>
      </c>
      <c r="H6" s="29">
        <v>1.7</v>
      </c>
      <c r="I6" s="28">
        <v>1.1000000000000001</v>
      </c>
      <c r="J6" s="29">
        <v>1.5</v>
      </c>
      <c r="K6" s="28">
        <v>1.4</v>
      </c>
      <c r="L6" s="29">
        <v>1.6</v>
      </c>
      <c r="M6" s="28">
        <v>1.8</v>
      </c>
      <c r="N6" s="29">
        <v>1.9</v>
      </c>
      <c r="O6" s="28">
        <v>-5.6</v>
      </c>
      <c r="P6" s="29">
        <v>-6.1</v>
      </c>
      <c r="Q6" s="28">
        <v>87.8</v>
      </c>
      <c r="R6" s="29">
        <v>37.700000000000003</v>
      </c>
      <c r="S6" s="28">
        <v>-2.2000000000000002</v>
      </c>
      <c r="T6" s="29">
        <v>0.8</v>
      </c>
      <c r="U6" s="28">
        <v>1.4</v>
      </c>
      <c r="V6" s="29">
        <v>1.7</v>
      </c>
      <c r="W6" s="28">
        <v>2.4</v>
      </c>
      <c r="X6" s="29">
        <v>2</v>
      </c>
      <c r="Y6" s="28">
        <v>5.7</v>
      </c>
      <c r="Z6" s="29">
        <v>6.4</v>
      </c>
      <c r="AA6" s="28">
        <v>0</v>
      </c>
      <c r="AB6" s="31">
        <v>0.2</v>
      </c>
    </row>
    <row r="7" spans="1:28" ht="45.95" customHeight="1">
      <c r="A7" s="4"/>
      <c r="B7" s="27">
        <v>44621</v>
      </c>
      <c r="C7" s="28">
        <v>1.1000000000000001</v>
      </c>
      <c r="D7" s="29">
        <v>1.1000000000000001</v>
      </c>
      <c r="E7" s="28">
        <v>4.3</v>
      </c>
      <c r="F7" s="29">
        <v>0</v>
      </c>
      <c r="G7" s="28">
        <v>0.1</v>
      </c>
      <c r="H7" s="29">
        <v>0</v>
      </c>
      <c r="I7" s="28">
        <v>0.4</v>
      </c>
      <c r="J7" s="29">
        <v>0.3</v>
      </c>
      <c r="K7" s="28">
        <v>-1.7</v>
      </c>
      <c r="L7" s="29">
        <v>-1.6</v>
      </c>
      <c r="M7" s="28">
        <v>0.9</v>
      </c>
      <c r="N7" s="29">
        <v>0.9</v>
      </c>
      <c r="O7" s="28">
        <v>-4</v>
      </c>
      <c r="P7" s="29">
        <v>-4.0999999999999996</v>
      </c>
      <c r="Q7" s="28">
        <v>4.0999999999999996</v>
      </c>
      <c r="R7" s="29">
        <v>5.2</v>
      </c>
      <c r="S7" s="28">
        <v>15.8</v>
      </c>
      <c r="T7" s="29">
        <v>15.9</v>
      </c>
      <c r="U7" s="28">
        <v>-1.9</v>
      </c>
      <c r="V7" s="29">
        <v>-1.9</v>
      </c>
      <c r="W7" s="28">
        <v>-1.1000000000000001</v>
      </c>
      <c r="X7" s="29">
        <v>-0.4</v>
      </c>
      <c r="Y7" s="28">
        <v>-0.5</v>
      </c>
      <c r="Z7" s="29">
        <v>-0.4</v>
      </c>
      <c r="AA7" s="28">
        <v>4.8</v>
      </c>
      <c r="AB7" s="31">
        <v>3.9</v>
      </c>
    </row>
    <row r="8" spans="1:28" ht="45.95" customHeight="1">
      <c r="A8" s="4"/>
      <c r="B8" s="27">
        <v>44652</v>
      </c>
      <c r="C8" s="28">
        <v>0.5</v>
      </c>
      <c r="D8" s="29">
        <v>0.7</v>
      </c>
      <c r="E8" s="28">
        <v>0.8</v>
      </c>
      <c r="F8" s="29">
        <v>-0.8</v>
      </c>
      <c r="G8" s="28">
        <v>-0.8</v>
      </c>
      <c r="H8" s="29">
        <v>-0.8</v>
      </c>
      <c r="I8" s="28">
        <v>-1.3</v>
      </c>
      <c r="J8" s="29">
        <v>-1.2</v>
      </c>
      <c r="K8" s="28">
        <v>0.3</v>
      </c>
      <c r="L8" s="29">
        <v>0.7</v>
      </c>
      <c r="M8" s="28">
        <v>3</v>
      </c>
      <c r="N8" s="29">
        <v>3.3</v>
      </c>
      <c r="O8" s="28">
        <v>0.9</v>
      </c>
      <c r="P8" s="29">
        <v>0.9</v>
      </c>
      <c r="Q8" s="28">
        <v>-6.1</v>
      </c>
      <c r="R8" s="29">
        <v>-5.3</v>
      </c>
      <c r="S8" s="28">
        <v>-6.8</v>
      </c>
      <c r="T8" s="29">
        <v>-7.1</v>
      </c>
      <c r="U8" s="28">
        <v>-0.5</v>
      </c>
      <c r="V8" s="29">
        <v>-0.4</v>
      </c>
      <c r="W8" s="28">
        <v>-0.4</v>
      </c>
      <c r="X8" s="29">
        <v>-0.2</v>
      </c>
      <c r="Y8" s="28">
        <v>0.6</v>
      </c>
      <c r="Z8" s="29">
        <v>0.5</v>
      </c>
      <c r="AA8" s="28">
        <v>-5.9</v>
      </c>
      <c r="AB8" s="31">
        <v>-4.0999999999999996</v>
      </c>
    </row>
    <row r="9" spans="1:28" ht="45.95" customHeight="1">
      <c r="A9" s="4"/>
      <c r="B9" s="27">
        <v>44682</v>
      </c>
      <c r="C9" s="28">
        <v>0.4</v>
      </c>
      <c r="D9" s="29">
        <v>0.2</v>
      </c>
      <c r="E9" s="28">
        <v>1.9</v>
      </c>
      <c r="F9" s="29">
        <v>1.1000000000000001</v>
      </c>
      <c r="G9" s="28">
        <v>1</v>
      </c>
      <c r="H9" s="29">
        <v>1.1000000000000001</v>
      </c>
      <c r="I9" s="28">
        <v>2</v>
      </c>
      <c r="J9" s="29">
        <v>2</v>
      </c>
      <c r="K9" s="28">
        <v>8.1</v>
      </c>
      <c r="L9" s="29">
        <v>8</v>
      </c>
      <c r="M9" s="28">
        <v>-3.9</v>
      </c>
      <c r="N9" s="29">
        <v>-4</v>
      </c>
      <c r="O9" s="28">
        <v>3.8</v>
      </c>
      <c r="P9" s="29">
        <v>3.7</v>
      </c>
      <c r="Q9" s="28">
        <v>5.3</v>
      </c>
      <c r="R9" s="29">
        <v>6</v>
      </c>
      <c r="S9" s="28">
        <v>1.8</v>
      </c>
      <c r="T9" s="29">
        <v>1.8</v>
      </c>
      <c r="U9" s="28">
        <v>-2.2999999999999998</v>
      </c>
      <c r="V9" s="29">
        <v>-2.4</v>
      </c>
      <c r="W9" s="28">
        <v>0.9</v>
      </c>
      <c r="X9" s="29">
        <v>1</v>
      </c>
      <c r="Y9" s="28">
        <v>-0.4</v>
      </c>
      <c r="Z9" s="29">
        <v>-0.2</v>
      </c>
      <c r="AA9" s="28">
        <v>-1.1000000000000001</v>
      </c>
      <c r="AB9" s="31">
        <v>-1.7</v>
      </c>
    </row>
    <row r="10" spans="1:28" ht="45.95" customHeight="1">
      <c r="A10" s="4"/>
      <c r="B10" s="27">
        <v>44713</v>
      </c>
      <c r="C10" s="28">
        <v>-1.9</v>
      </c>
      <c r="D10" s="29">
        <v>-1.7</v>
      </c>
      <c r="E10" s="28">
        <v>-0.7</v>
      </c>
      <c r="F10" s="29">
        <v>0</v>
      </c>
      <c r="G10" s="28">
        <v>0</v>
      </c>
      <c r="H10" s="29">
        <v>0</v>
      </c>
      <c r="I10" s="28">
        <v>0.1</v>
      </c>
      <c r="J10" s="29">
        <v>0.2</v>
      </c>
      <c r="K10" s="28">
        <v>-11.4</v>
      </c>
      <c r="L10" s="29">
        <v>-11.1</v>
      </c>
      <c r="M10" s="28">
        <v>-0.7</v>
      </c>
      <c r="N10" s="29">
        <v>-0.6</v>
      </c>
      <c r="O10" s="28">
        <v>0</v>
      </c>
      <c r="P10" s="29">
        <v>0</v>
      </c>
      <c r="Q10" s="28">
        <v>-2.8</v>
      </c>
      <c r="R10" s="29">
        <v>-3.1</v>
      </c>
      <c r="S10" s="28">
        <v>-1.7</v>
      </c>
      <c r="T10" s="29">
        <v>-1.9</v>
      </c>
      <c r="U10" s="28">
        <v>-1.7</v>
      </c>
      <c r="V10" s="29">
        <v>-1.6</v>
      </c>
      <c r="W10" s="28">
        <v>-2.4</v>
      </c>
      <c r="X10" s="29">
        <v>-2.2999999999999998</v>
      </c>
      <c r="Y10" s="28">
        <v>-4.2</v>
      </c>
      <c r="Z10" s="29">
        <v>-4</v>
      </c>
      <c r="AA10" s="28">
        <v>-1.5</v>
      </c>
      <c r="AB10" s="31">
        <v>-1.1000000000000001</v>
      </c>
    </row>
    <row r="11" spans="1:28" ht="45.95" customHeight="1">
      <c r="A11" s="4"/>
      <c r="B11" s="27">
        <v>44743</v>
      </c>
      <c r="C11" s="28">
        <v>-0.6</v>
      </c>
      <c r="D11" s="29">
        <v>-0.2</v>
      </c>
      <c r="E11" s="28">
        <v>12.7</v>
      </c>
      <c r="F11" s="29">
        <v>-0.6</v>
      </c>
      <c r="G11" s="28">
        <v>-0.7</v>
      </c>
      <c r="H11" s="29">
        <v>-0.6</v>
      </c>
      <c r="I11" s="28">
        <v>-0.6</v>
      </c>
      <c r="J11" s="29">
        <v>-0.6</v>
      </c>
      <c r="K11" s="28">
        <v>-10.1</v>
      </c>
      <c r="L11" s="29">
        <v>-12.5</v>
      </c>
      <c r="M11" s="28">
        <v>-2.8</v>
      </c>
      <c r="N11" s="29">
        <v>-2.8</v>
      </c>
      <c r="O11" s="28">
        <v>-1.8</v>
      </c>
      <c r="P11" s="29">
        <v>-1.8</v>
      </c>
      <c r="Q11" s="28">
        <v>-1.3</v>
      </c>
      <c r="R11" s="29">
        <v>-0.8</v>
      </c>
      <c r="S11" s="28">
        <v>-1.2</v>
      </c>
      <c r="T11" s="29">
        <v>-1.2</v>
      </c>
      <c r="U11" s="28">
        <v>-0.8</v>
      </c>
      <c r="V11" s="29">
        <v>-0.8</v>
      </c>
      <c r="W11" s="28">
        <v>-0.3</v>
      </c>
      <c r="X11" s="29">
        <v>-0.6</v>
      </c>
      <c r="Y11" s="28">
        <v>-2.5</v>
      </c>
      <c r="Z11" s="29">
        <v>-2.7</v>
      </c>
      <c r="AA11" s="28">
        <v>-1.6</v>
      </c>
      <c r="AB11" s="31">
        <v>-1.9</v>
      </c>
    </row>
    <row r="12" spans="1:28" ht="45.95" customHeight="1">
      <c r="A12" s="4"/>
      <c r="B12" s="27">
        <v>44774</v>
      </c>
      <c r="C12" s="28">
        <v>0.1</v>
      </c>
      <c r="D12" s="29">
        <v>0.2</v>
      </c>
      <c r="E12" s="28">
        <v>3.6</v>
      </c>
      <c r="F12" s="29">
        <v>0.3</v>
      </c>
      <c r="G12" s="28">
        <v>0.3</v>
      </c>
      <c r="H12" s="29">
        <v>0.3</v>
      </c>
      <c r="I12" s="28">
        <v>0.2</v>
      </c>
      <c r="J12" s="29">
        <v>0.3</v>
      </c>
      <c r="K12" s="28">
        <v>7.8</v>
      </c>
      <c r="L12" s="29">
        <v>10.5</v>
      </c>
      <c r="M12" s="28">
        <v>1.1000000000000001</v>
      </c>
      <c r="N12" s="29">
        <v>1.2</v>
      </c>
      <c r="O12" s="28">
        <v>-0.2</v>
      </c>
      <c r="P12" s="29">
        <v>-0.3</v>
      </c>
      <c r="Q12" s="28">
        <v>2.7</v>
      </c>
      <c r="R12" s="29">
        <v>2.9</v>
      </c>
      <c r="S12" s="28">
        <v>-1.4</v>
      </c>
      <c r="T12" s="29">
        <v>-0.7</v>
      </c>
      <c r="U12" s="28">
        <v>-1.1000000000000001</v>
      </c>
      <c r="V12" s="29">
        <v>-1</v>
      </c>
      <c r="W12" s="28">
        <v>-0.2</v>
      </c>
      <c r="X12" s="29">
        <v>-0.5</v>
      </c>
      <c r="Y12" s="28">
        <v>5</v>
      </c>
      <c r="Z12" s="29">
        <v>5</v>
      </c>
      <c r="AA12" s="28">
        <v>-0.7</v>
      </c>
      <c r="AB12" s="31">
        <v>-0.4</v>
      </c>
    </row>
    <row r="13" spans="1:28" ht="45.95" customHeight="1">
      <c r="A13" s="4"/>
      <c r="B13" s="27">
        <v>44805</v>
      </c>
      <c r="C13" s="28">
        <v>1</v>
      </c>
      <c r="D13" s="29">
        <v>1.1000000000000001</v>
      </c>
      <c r="E13" s="28">
        <v>1.8</v>
      </c>
      <c r="F13" s="29">
        <v>1.2</v>
      </c>
      <c r="G13" s="28">
        <v>1.2</v>
      </c>
      <c r="H13" s="29">
        <v>1.2</v>
      </c>
      <c r="I13" s="28">
        <v>1.3</v>
      </c>
      <c r="J13" s="29">
        <v>1.3</v>
      </c>
      <c r="K13" s="28">
        <v>-2.4</v>
      </c>
      <c r="L13" s="29">
        <v>-2.5</v>
      </c>
      <c r="M13" s="28">
        <v>0.1</v>
      </c>
      <c r="N13" s="29">
        <v>0.1</v>
      </c>
      <c r="O13" s="28">
        <v>0.6</v>
      </c>
      <c r="P13" s="29">
        <v>0.6</v>
      </c>
      <c r="Q13" s="28">
        <v>1.6</v>
      </c>
      <c r="R13" s="29">
        <v>1.9</v>
      </c>
      <c r="S13" s="28">
        <v>1.9</v>
      </c>
      <c r="T13" s="29">
        <v>2.1</v>
      </c>
      <c r="U13" s="28">
        <v>-1.2</v>
      </c>
      <c r="V13" s="29">
        <v>-1.2</v>
      </c>
      <c r="W13" s="28">
        <v>1.3</v>
      </c>
      <c r="X13" s="29">
        <v>1.2</v>
      </c>
      <c r="Y13" s="28">
        <v>0.1</v>
      </c>
      <c r="Z13" s="29">
        <v>0</v>
      </c>
      <c r="AA13" s="28">
        <v>-0.1</v>
      </c>
      <c r="AB13" s="31">
        <v>-0.1</v>
      </c>
    </row>
    <row r="14" spans="1:28" ht="45.95" customHeight="1">
      <c r="A14" s="4"/>
      <c r="B14" s="27">
        <v>44835</v>
      </c>
      <c r="C14" s="28">
        <v>0.1</v>
      </c>
      <c r="D14" s="29">
        <v>0.2</v>
      </c>
      <c r="E14" s="28">
        <v>0.4</v>
      </c>
      <c r="F14" s="29">
        <v>0.2</v>
      </c>
      <c r="G14" s="28">
        <v>0.1</v>
      </c>
      <c r="H14" s="29">
        <v>0.2</v>
      </c>
      <c r="I14" s="28">
        <v>-0.1</v>
      </c>
      <c r="J14" s="29">
        <v>-0.1</v>
      </c>
      <c r="K14" s="28">
        <v>-4.3</v>
      </c>
      <c r="L14" s="29">
        <v>-4.4000000000000004</v>
      </c>
      <c r="M14" s="28">
        <v>2.5</v>
      </c>
      <c r="N14" s="29">
        <v>2.6</v>
      </c>
      <c r="O14" s="28">
        <v>-0.4</v>
      </c>
      <c r="P14" s="29">
        <v>-0.4</v>
      </c>
      <c r="Q14" s="28">
        <v>-4.3</v>
      </c>
      <c r="R14" s="29">
        <v>-4.2</v>
      </c>
      <c r="S14" s="28">
        <v>2.1</v>
      </c>
      <c r="T14" s="29">
        <v>2.2999999999999998</v>
      </c>
      <c r="U14" s="28">
        <v>1.8</v>
      </c>
      <c r="V14" s="29">
        <v>1.8</v>
      </c>
      <c r="W14" s="28">
        <v>0.3</v>
      </c>
      <c r="X14" s="29">
        <v>0.1</v>
      </c>
      <c r="Y14" s="28">
        <v>-2.2000000000000002</v>
      </c>
      <c r="Z14" s="29">
        <v>-2.2000000000000002</v>
      </c>
      <c r="AA14" s="28">
        <v>-6</v>
      </c>
      <c r="AB14" s="31">
        <v>-4.8</v>
      </c>
    </row>
    <row r="15" spans="1:28" ht="45.95" customHeight="1">
      <c r="A15" s="4"/>
      <c r="B15" s="27">
        <v>44866</v>
      </c>
      <c r="C15" s="28">
        <v>-0.9</v>
      </c>
      <c r="D15" s="29">
        <v>-0.7</v>
      </c>
      <c r="E15" s="28">
        <v>-5.4</v>
      </c>
      <c r="F15" s="29">
        <v>-5.7</v>
      </c>
      <c r="G15" s="28">
        <v>-0.1</v>
      </c>
      <c r="H15" s="29">
        <v>-0.1</v>
      </c>
      <c r="I15" s="28">
        <v>-0.1</v>
      </c>
      <c r="J15" s="29">
        <v>0</v>
      </c>
      <c r="K15" s="28">
        <v>-2.1</v>
      </c>
      <c r="L15" s="29">
        <v>-2.2999999999999998</v>
      </c>
      <c r="M15" s="28">
        <v>1.9</v>
      </c>
      <c r="N15" s="29">
        <v>2</v>
      </c>
      <c r="O15" s="28">
        <v>1.5</v>
      </c>
      <c r="P15" s="29">
        <v>1.5</v>
      </c>
      <c r="Q15" s="28">
        <v>-3.5</v>
      </c>
      <c r="R15" s="29">
        <v>-2.6</v>
      </c>
      <c r="S15" s="28">
        <v>-3.4</v>
      </c>
      <c r="T15" s="29">
        <v>-3.2</v>
      </c>
      <c r="U15" s="28">
        <v>-0.9</v>
      </c>
      <c r="V15" s="29">
        <v>-0.8</v>
      </c>
      <c r="W15" s="28">
        <v>-0.5</v>
      </c>
      <c r="X15" s="29">
        <v>-0.6</v>
      </c>
      <c r="Y15" s="28">
        <v>0.8</v>
      </c>
      <c r="Z15" s="29">
        <v>0.8</v>
      </c>
      <c r="AA15" s="28">
        <v>5.2</v>
      </c>
      <c r="AB15" s="31">
        <v>4.3</v>
      </c>
    </row>
    <row r="16" spans="1:28" ht="45.95" customHeight="1">
      <c r="A16" s="4"/>
      <c r="B16" s="27">
        <v>44896</v>
      </c>
      <c r="C16" s="28">
        <v>-2.6</v>
      </c>
      <c r="D16" s="29">
        <v>-2.8</v>
      </c>
      <c r="E16" s="28">
        <v>-1.6</v>
      </c>
      <c r="F16" s="29">
        <v>-1.9</v>
      </c>
      <c r="G16" s="28">
        <v>-0.8</v>
      </c>
      <c r="H16" s="29">
        <v>-0.9</v>
      </c>
      <c r="I16" s="28">
        <v>-0.7</v>
      </c>
      <c r="J16" s="29">
        <v>-0.9</v>
      </c>
      <c r="K16" s="28">
        <v>-6.1</v>
      </c>
      <c r="L16" s="29">
        <v>-6.5</v>
      </c>
      <c r="M16" s="28">
        <v>-1.6</v>
      </c>
      <c r="N16" s="29">
        <v>-1.5</v>
      </c>
      <c r="O16" s="28">
        <v>-0.4</v>
      </c>
      <c r="P16" s="29">
        <v>-0.5</v>
      </c>
      <c r="Q16" s="28">
        <v>0.1</v>
      </c>
      <c r="R16" s="29">
        <v>-0.1</v>
      </c>
      <c r="S16" s="28">
        <v>-0.6</v>
      </c>
      <c r="T16" s="29">
        <v>-0.5</v>
      </c>
      <c r="U16" s="28">
        <v>-2.9</v>
      </c>
      <c r="V16" s="29">
        <v>-3.2</v>
      </c>
      <c r="W16" s="28">
        <v>0.4</v>
      </c>
      <c r="X16" s="29">
        <v>0.4</v>
      </c>
      <c r="Y16" s="28">
        <v>2.4</v>
      </c>
      <c r="Z16" s="29">
        <v>2.4</v>
      </c>
      <c r="AA16" s="28">
        <v>1.3</v>
      </c>
      <c r="AB16" s="31">
        <v>2.1</v>
      </c>
    </row>
    <row r="17" spans="1:28" ht="45.95" customHeight="1">
      <c r="A17" s="2"/>
      <c r="B17" s="32">
        <v>44927</v>
      </c>
      <c r="C17" s="33"/>
      <c r="D17" s="34">
        <v>3.8</v>
      </c>
      <c r="E17" s="33"/>
      <c r="F17" s="34">
        <v>1.5</v>
      </c>
      <c r="G17" s="33"/>
      <c r="H17" s="34">
        <v>2.2999999999999998</v>
      </c>
      <c r="I17" s="33"/>
      <c r="J17" s="34">
        <v>2.2000000000000002</v>
      </c>
      <c r="K17" s="33"/>
      <c r="L17" s="34">
        <v>27.9</v>
      </c>
      <c r="M17" s="33"/>
      <c r="N17" s="34">
        <v>1.3</v>
      </c>
      <c r="O17" s="33"/>
      <c r="P17" s="34">
        <v>-1.2</v>
      </c>
      <c r="Q17" s="33"/>
      <c r="R17" s="34">
        <v>0.6</v>
      </c>
      <c r="S17" s="33"/>
      <c r="T17" s="34">
        <v>7.4</v>
      </c>
      <c r="U17" s="33"/>
      <c r="V17" s="34">
        <v>2</v>
      </c>
      <c r="W17" s="33"/>
      <c r="X17" s="34">
        <v>0.2</v>
      </c>
      <c r="Y17" s="33"/>
      <c r="Z17" s="34">
        <v>-0.2</v>
      </c>
      <c r="AA17" s="33"/>
      <c r="AB17" s="35">
        <v>2.9</v>
      </c>
    </row>
    <row r="18" spans="1:28">
      <c r="A18" s="3"/>
      <c r="B18" s="5" t="s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>
      <c r="A19" s="3"/>
      <c r="B19" s="6" t="s">
        <v>18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50.1" customHeight="1">
      <c r="B20" s="63" t="s">
        <v>19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1:28" ht="95.1" customHeight="1">
      <c r="A21" s="3"/>
      <c r="B21" s="61" t="s">
        <v>1</v>
      </c>
      <c r="C21" s="59" t="s">
        <v>2</v>
      </c>
      <c r="D21" s="61"/>
      <c r="E21" s="59" t="s">
        <v>3</v>
      </c>
      <c r="F21" s="61"/>
      <c r="G21" s="59" t="s">
        <v>4</v>
      </c>
      <c r="H21" s="61"/>
      <c r="I21" s="59" t="s">
        <v>5</v>
      </c>
      <c r="J21" s="61"/>
      <c r="K21" s="59" t="s">
        <v>6</v>
      </c>
      <c r="L21" s="61"/>
      <c r="M21" s="59" t="s">
        <v>7</v>
      </c>
      <c r="N21" s="61"/>
      <c r="O21" s="59" t="s">
        <v>8</v>
      </c>
      <c r="P21" s="61"/>
      <c r="Q21" s="59" t="s">
        <v>9</v>
      </c>
      <c r="R21" s="61"/>
      <c r="S21" s="59" t="s">
        <v>10</v>
      </c>
      <c r="T21" s="61"/>
      <c r="U21" s="59" t="s">
        <v>11</v>
      </c>
      <c r="V21" s="61"/>
      <c r="W21" s="59" t="s">
        <v>12</v>
      </c>
      <c r="X21" s="61"/>
      <c r="Y21" s="59" t="s">
        <v>13</v>
      </c>
      <c r="Z21" s="61"/>
      <c r="AA21" s="59" t="s">
        <v>14</v>
      </c>
      <c r="AB21" s="60"/>
    </row>
    <row r="22" spans="1:28" ht="22.7" customHeight="1">
      <c r="A22" s="3"/>
      <c r="B22" s="62"/>
      <c r="C22" s="36" t="s">
        <v>15</v>
      </c>
      <c r="D22" s="37" t="s">
        <v>16</v>
      </c>
      <c r="E22" s="36" t="s">
        <v>15</v>
      </c>
      <c r="F22" s="38" t="s">
        <v>16</v>
      </c>
      <c r="G22" s="36" t="s">
        <v>15</v>
      </c>
      <c r="H22" s="38" t="s">
        <v>16</v>
      </c>
      <c r="I22" s="36" t="s">
        <v>15</v>
      </c>
      <c r="J22" s="38" t="s">
        <v>16</v>
      </c>
      <c r="K22" s="36" t="s">
        <v>15</v>
      </c>
      <c r="L22" s="38" t="s">
        <v>16</v>
      </c>
      <c r="M22" s="36" t="s">
        <v>15</v>
      </c>
      <c r="N22" s="38" t="s">
        <v>16</v>
      </c>
      <c r="O22" s="36" t="s">
        <v>15</v>
      </c>
      <c r="P22" s="38" t="s">
        <v>16</v>
      </c>
      <c r="Q22" s="36" t="s">
        <v>15</v>
      </c>
      <c r="R22" s="38" t="s">
        <v>16</v>
      </c>
      <c r="S22" s="36" t="s">
        <v>15</v>
      </c>
      <c r="T22" s="38" t="s">
        <v>16</v>
      </c>
      <c r="U22" s="36" t="s">
        <v>15</v>
      </c>
      <c r="V22" s="38" t="s">
        <v>16</v>
      </c>
      <c r="W22" s="36" t="s">
        <v>15</v>
      </c>
      <c r="X22" s="38" t="s">
        <v>16</v>
      </c>
      <c r="Y22" s="36" t="s">
        <v>15</v>
      </c>
      <c r="Z22" s="38" t="s">
        <v>16</v>
      </c>
      <c r="AA22" s="36" t="s">
        <v>15</v>
      </c>
      <c r="AB22" s="39" t="s">
        <v>16</v>
      </c>
    </row>
    <row r="23" spans="1:28" ht="45.95" customHeight="1">
      <c r="A23" s="4"/>
      <c r="B23" s="27">
        <v>44531</v>
      </c>
      <c r="C23" s="28">
        <v>0.3</v>
      </c>
      <c r="D23" s="29">
        <v>0.2</v>
      </c>
      <c r="E23" s="28">
        <v>0.4</v>
      </c>
      <c r="F23" s="29">
        <v>0.4</v>
      </c>
      <c r="G23" s="28">
        <v>0.3</v>
      </c>
      <c r="H23" s="29">
        <v>-0.5</v>
      </c>
      <c r="I23" s="28">
        <v>0</v>
      </c>
      <c r="J23" s="29">
        <v>-0.1</v>
      </c>
      <c r="K23" s="28">
        <v>-2.7</v>
      </c>
      <c r="L23" s="29">
        <v>-2.5</v>
      </c>
      <c r="M23" s="28">
        <v>1.1000000000000001</v>
      </c>
      <c r="N23" s="29">
        <v>1.2</v>
      </c>
      <c r="O23" s="28">
        <v>4.4000000000000004</v>
      </c>
      <c r="P23" s="29">
        <v>4.2</v>
      </c>
      <c r="Q23" s="28">
        <v>-7.3</v>
      </c>
      <c r="R23" s="29">
        <v>-5.6</v>
      </c>
      <c r="S23" s="28">
        <v>-0.6</v>
      </c>
      <c r="T23" s="29">
        <v>-1.6</v>
      </c>
      <c r="U23" s="28">
        <v>-4.9000000000000004</v>
      </c>
      <c r="V23" s="29">
        <v>-4.5999999999999996</v>
      </c>
      <c r="W23" s="28">
        <v>-0.7</v>
      </c>
      <c r="X23" s="29">
        <v>-0.6</v>
      </c>
      <c r="Y23" s="28">
        <v>0.9</v>
      </c>
      <c r="Z23" s="29">
        <v>0.9</v>
      </c>
      <c r="AA23" s="28">
        <v>-1.1000000000000001</v>
      </c>
      <c r="AB23" s="30">
        <v>-0.9</v>
      </c>
    </row>
    <row r="24" spans="1:28" ht="45.95" customHeight="1">
      <c r="A24" s="4"/>
      <c r="B24" s="27">
        <v>44562</v>
      </c>
      <c r="C24" s="28">
        <v>2.2999999999999998</v>
      </c>
      <c r="D24" s="29">
        <v>1</v>
      </c>
      <c r="E24" s="28">
        <v>-0.9</v>
      </c>
      <c r="F24" s="29">
        <v>-0.2</v>
      </c>
      <c r="G24" s="28">
        <v>0.8</v>
      </c>
      <c r="H24" s="29">
        <v>0.8</v>
      </c>
      <c r="I24" s="28">
        <v>0.6</v>
      </c>
      <c r="J24" s="29">
        <v>0.7</v>
      </c>
      <c r="K24" s="28">
        <v>-2.6</v>
      </c>
      <c r="L24" s="29">
        <v>-5</v>
      </c>
      <c r="M24" s="28">
        <v>0</v>
      </c>
      <c r="N24" s="29">
        <v>-0.5</v>
      </c>
      <c r="O24" s="28">
        <v>9.4</v>
      </c>
      <c r="P24" s="29">
        <v>10.5</v>
      </c>
      <c r="Q24" s="28">
        <v>-33.799999999999997</v>
      </c>
      <c r="R24" s="29">
        <v>-27.6</v>
      </c>
      <c r="S24" s="28">
        <v>-4.3</v>
      </c>
      <c r="T24" s="29">
        <v>-5.8</v>
      </c>
      <c r="U24" s="28">
        <v>3.9</v>
      </c>
      <c r="V24" s="29">
        <v>3.2</v>
      </c>
      <c r="W24" s="28">
        <v>2.1</v>
      </c>
      <c r="X24" s="29">
        <v>2.2999999999999998</v>
      </c>
      <c r="Y24" s="28">
        <v>-4.9000000000000004</v>
      </c>
      <c r="Z24" s="29">
        <v>-5.8</v>
      </c>
      <c r="AA24" s="28">
        <v>0</v>
      </c>
      <c r="AB24" s="31">
        <v>-1.9</v>
      </c>
    </row>
    <row r="25" spans="1:28" ht="45.95" customHeight="1">
      <c r="A25" s="4"/>
      <c r="B25" s="27">
        <v>44593</v>
      </c>
      <c r="C25" s="28">
        <v>2.2000000000000002</v>
      </c>
      <c r="D25" s="29">
        <v>3</v>
      </c>
      <c r="E25" s="28">
        <v>3</v>
      </c>
      <c r="F25" s="29">
        <v>2.4</v>
      </c>
      <c r="G25" s="28">
        <v>3.2</v>
      </c>
      <c r="H25" s="29">
        <v>4.9000000000000004</v>
      </c>
      <c r="I25" s="28">
        <v>3.6</v>
      </c>
      <c r="J25" s="29">
        <v>3.5</v>
      </c>
      <c r="K25" s="28">
        <v>6.4</v>
      </c>
      <c r="L25" s="29">
        <v>8.1999999999999993</v>
      </c>
      <c r="M25" s="28">
        <v>3.1</v>
      </c>
      <c r="N25" s="29">
        <v>3.2</v>
      </c>
      <c r="O25" s="28">
        <v>-5.0999999999999996</v>
      </c>
      <c r="P25" s="29">
        <v>-5.4</v>
      </c>
      <c r="Q25" s="28">
        <v>95</v>
      </c>
      <c r="R25" s="29">
        <v>53.3</v>
      </c>
      <c r="S25" s="28">
        <v>-0.7</v>
      </c>
      <c r="T25" s="29">
        <v>1.3</v>
      </c>
      <c r="U25" s="28">
        <v>2.2999999999999998</v>
      </c>
      <c r="V25" s="29">
        <v>2.6</v>
      </c>
      <c r="W25" s="28">
        <v>3.4</v>
      </c>
      <c r="X25" s="29">
        <v>3.2</v>
      </c>
      <c r="Y25" s="28">
        <v>6.7</v>
      </c>
      <c r="Z25" s="29">
        <v>7.4</v>
      </c>
      <c r="AA25" s="28">
        <v>1.6</v>
      </c>
      <c r="AB25" s="31">
        <v>2.6</v>
      </c>
    </row>
    <row r="26" spans="1:28" ht="45.95" customHeight="1">
      <c r="A26" s="4"/>
      <c r="B26" s="27">
        <v>44621</v>
      </c>
      <c r="C26" s="28">
        <v>7</v>
      </c>
      <c r="D26" s="29">
        <v>7.6</v>
      </c>
      <c r="E26" s="28">
        <v>11.5</v>
      </c>
      <c r="F26" s="29">
        <v>11.5</v>
      </c>
      <c r="G26" s="28">
        <v>2.2000000000000002</v>
      </c>
      <c r="H26" s="29">
        <v>2.7</v>
      </c>
      <c r="I26" s="28">
        <v>2.4</v>
      </c>
      <c r="J26" s="29">
        <v>2.4</v>
      </c>
      <c r="K26" s="28">
        <v>1</v>
      </c>
      <c r="L26" s="29">
        <v>1.2</v>
      </c>
      <c r="M26" s="28">
        <v>1.2</v>
      </c>
      <c r="N26" s="29">
        <v>1.2</v>
      </c>
      <c r="O26" s="28">
        <v>-2.1</v>
      </c>
      <c r="P26" s="29">
        <v>-2.1</v>
      </c>
      <c r="Q26" s="28">
        <v>2.8</v>
      </c>
      <c r="R26" s="29">
        <v>4.5</v>
      </c>
      <c r="S26" s="28">
        <v>13.6</v>
      </c>
      <c r="T26" s="29">
        <v>13.3</v>
      </c>
      <c r="U26" s="28">
        <v>-1.2</v>
      </c>
      <c r="V26" s="29">
        <v>-1.2</v>
      </c>
      <c r="W26" s="28">
        <v>0.4</v>
      </c>
      <c r="X26" s="29">
        <v>0.3</v>
      </c>
      <c r="Y26" s="28">
        <v>0.5</v>
      </c>
      <c r="Z26" s="29">
        <v>0.5</v>
      </c>
      <c r="AA26" s="28">
        <v>2.8</v>
      </c>
      <c r="AB26" s="31">
        <v>2.5</v>
      </c>
    </row>
    <row r="27" spans="1:28" ht="45.95" customHeight="1">
      <c r="A27" s="4"/>
      <c r="B27" s="27">
        <v>44652</v>
      </c>
      <c r="C27" s="28">
        <v>0.4</v>
      </c>
      <c r="D27" s="29">
        <v>-0.1</v>
      </c>
      <c r="E27" s="28">
        <v>1.3</v>
      </c>
      <c r="F27" s="29">
        <v>1.3</v>
      </c>
      <c r="G27" s="28">
        <v>1.2</v>
      </c>
      <c r="H27" s="29">
        <v>0.9</v>
      </c>
      <c r="I27" s="28">
        <v>1.1000000000000001</v>
      </c>
      <c r="J27" s="29">
        <v>1.1000000000000001</v>
      </c>
      <c r="K27" s="28">
        <v>0.9</v>
      </c>
      <c r="L27" s="29">
        <v>1</v>
      </c>
      <c r="M27" s="28">
        <v>4.9000000000000004</v>
      </c>
      <c r="N27" s="29">
        <v>5</v>
      </c>
      <c r="O27" s="28">
        <v>3.8</v>
      </c>
      <c r="P27" s="29">
        <v>3.8</v>
      </c>
      <c r="Q27" s="28">
        <v>-21.1</v>
      </c>
      <c r="R27" s="29">
        <v>-18.899999999999999</v>
      </c>
      <c r="S27" s="28">
        <v>-4.5</v>
      </c>
      <c r="T27" s="29">
        <v>-4.5</v>
      </c>
      <c r="U27" s="28">
        <v>1.5</v>
      </c>
      <c r="V27" s="29">
        <v>1.6</v>
      </c>
      <c r="W27" s="28">
        <v>1.2</v>
      </c>
      <c r="X27" s="29">
        <v>1.3</v>
      </c>
      <c r="Y27" s="28">
        <v>0.9</v>
      </c>
      <c r="Z27" s="29">
        <v>0.9</v>
      </c>
      <c r="AA27" s="28">
        <v>-2.4</v>
      </c>
      <c r="AB27" s="31">
        <v>-1.8</v>
      </c>
    </row>
    <row r="28" spans="1:28" ht="45.95" customHeight="1">
      <c r="A28" s="4"/>
      <c r="B28" s="27">
        <v>44682</v>
      </c>
      <c r="C28" s="28">
        <v>-0.4</v>
      </c>
      <c r="D28" s="29">
        <v>-0.4</v>
      </c>
      <c r="E28" s="28">
        <v>3.3</v>
      </c>
      <c r="F28" s="29">
        <v>3.4</v>
      </c>
      <c r="G28" s="28">
        <v>3.6</v>
      </c>
      <c r="H28" s="29">
        <v>3.5</v>
      </c>
      <c r="I28" s="28">
        <v>3.4</v>
      </c>
      <c r="J28" s="29">
        <v>3.3</v>
      </c>
      <c r="K28" s="28">
        <v>10.4</v>
      </c>
      <c r="L28" s="29">
        <v>10.4</v>
      </c>
      <c r="M28" s="28">
        <v>-3.4</v>
      </c>
      <c r="N28" s="29">
        <v>-3.5</v>
      </c>
      <c r="O28" s="28">
        <v>4.8</v>
      </c>
      <c r="P28" s="29">
        <v>4.9000000000000004</v>
      </c>
      <c r="Q28" s="28">
        <v>21.1</v>
      </c>
      <c r="R28" s="29">
        <v>23.5</v>
      </c>
      <c r="S28" s="28">
        <v>1.7</v>
      </c>
      <c r="T28" s="29">
        <v>1.8</v>
      </c>
      <c r="U28" s="28">
        <v>-1.8</v>
      </c>
      <c r="V28" s="29">
        <v>-2</v>
      </c>
      <c r="W28" s="28">
        <v>3</v>
      </c>
      <c r="X28" s="29">
        <v>3</v>
      </c>
      <c r="Y28" s="28">
        <v>0.7</v>
      </c>
      <c r="Z28" s="29">
        <v>0.9</v>
      </c>
      <c r="AA28" s="28">
        <v>-0.1</v>
      </c>
      <c r="AB28" s="31">
        <v>-0.2</v>
      </c>
    </row>
    <row r="29" spans="1:28" ht="45.95" customHeight="1">
      <c r="A29" s="4"/>
      <c r="B29" s="27">
        <v>44713</v>
      </c>
      <c r="C29" s="28">
        <v>1.3</v>
      </c>
      <c r="D29" s="29">
        <v>1.4</v>
      </c>
      <c r="E29" s="28">
        <v>-0.2</v>
      </c>
      <c r="F29" s="29">
        <v>-0.2</v>
      </c>
      <c r="G29" s="28">
        <v>0.9</v>
      </c>
      <c r="H29" s="29">
        <v>0.8</v>
      </c>
      <c r="I29" s="28">
        <v>1.4</v>
      </c>
      <c r="J29" s="29">
        <v>1.4</v>
      </c>
      <c r="K29" s="28">
        <v>-9</v>
      </c>
      <c r="L29" s="29">
        <v>-8.6999999999999993</v>
      </c>
      <c r="M29" s="28">
        <v>-0.1</v>
      </c>
      <c r="N29" s="29">
        <v>0</v>
      </c>
      <c r="O29" s="28">
        <v>0.6</v>
      </c>
      <c r="P29" s="29">
        <v>0.6</v>
      </c>
      <c r="Q29" s="28">
        <v>-1.5</v>
      </c>
      <c r="R29" s="29">
        <v>1</v>
      </c>
      <c r="S29" s="28">
        <v>0.5</v>
      </c>
      <c r="T29" s="29">
        <v>0.5</v>
      </c>
      <c r="U29" s="28">
        <v>-1.1000000000000001</v>
      </c>
      <c r="V29" s="29">
        <v>-0.9</v>
      </c>
      <c r="W29" s="28">
        <v>-2.2000000000000002</v>
      </c>
      <c r="X29" s="29">
        <v>-2.1</v>
      </c>
      <c r="Y29" s="28">
        <v>-3.4</v>
      </c>
      <c r="Z29" s="29">
        <v>-3.1</v>
      </c>
      <c r="AA29" s="28">
        <v>-1.2</v>
      </c>
      <c r="AB29" s="31">
        <v>-0.9</v>
      </c>
    </row>
    <row r="30" spans="1:28" ht="45.95" customHeight="1">
      <c r="A30" s="4"/>
      <c r="B30" s="27">
        <v>44743</v>
      </c>
      <c r="C30" s="28">
        <v>-2.5</v>
      </c>
      <c r="D30" s="29">
        <v>-2.5</v>
      </c>
      <c r="E30" s="28">
        <v>-4.4000000000000004</v>
      </c>
      <c r="F30" s="29">
        <v>-4.4000000000000004</v>
      </c>
      <c r="G30" s="28">
        <v>0.7</v>
      </c>
      <c r="H30" s="29">
        <v>0.6</v>
      </c>
      <c r="I30" s="28">
        <v>0.8</v>
      </c>
      <c r="J30" s="29">
        <v>0.8</v>
      </c>
      <c r="K30" s="28">
        <v>-2.6</v>
      </c>
      <c r="L30" s="29">
        <v>-2.7</v>
      </c>
      <c r="M30" s="28">
        <v>-2.7</v>
      </c>
      <c r="N30" s="29">
        <v>-2.5</v>
      </c>
      <c r="O30" s="28">
        <v>-0.8</v>
      </c>
      <c r="P30" s="29">
        <v>-0.9</v>
      </c>
      <c r="Q30" s="28">
        <v>-3.9</v>
      </c>
      <c r="R30" s="29">
        <v>-3.8</v>
      </c>
      <c r="S30" s="28">
        <v>-3.3</v>
      </c>
      <c r="T30" s="29">
        <v>-3.1</v>
      </c>
      <c r="U30" s="28">
        <v>-0.2</v>
      </c>
      <c r="V30" s="29">
        <v>-0.1</v>
      </c>
      <c r="W30" s="28">
        <v>-0.1</v>
      </c>
      <c r="X30" s="29">
        <v>-0.1</v>
      </c>
      <c r="Y30" s="28">
        <v>-2.1</v>
      </c>
      <c r="Z30" s="29">
        <v>-2.2999999999999998</v>
      </c>
      <c r="AA30" s="28">
        <v>-1</v>
      </c>
      <c r="AB30" s="31">
        <v>-1.1000000000000001</v>
      </c>
    </row>
    <row r="31" spans="1:28" ht="45.95" customHeight="1">
      <c r="A31" s="4"/>
      <c r="B31" s="27">
        <v>44774</v>
      </c>
      <c r="C31" s="28">
        <v>-0.2</v>
      </c>
      <c r="D31" s="29">
        <v>-0.1</v>
      </c>
      <c r="E31" s="28">
        <v>-4</v>
      </c>
      <c r="F31" s="29">
        <v>-4</v>
      </c>
      <c r="G31" s="28">
        <v>0.4</v>
      </c>
      <c r="H31" s="29">
        <v>0.1</v>
      </c>
      <c r="I31" s="28">
        <v>0.4</v>
      </c>
      <c r="J31" s="29">
        <v>0.4</v>
      </c>
      <c r="K31" s="28">
        <v>1.4</v>
      </c>
      <c r="L31" s="29">
        <v>1.7</v>
      </c>
      <c r="M31" s="28">
        <v>1.5</v>
      </c>
      <c r="N31" s="29">
        <v>1.3</v>
      </c>
      <c r="O31" s="28">
        <v>0.8</v>
      </c>
      <c r="P31" s="29">
        <v>0.8</v>
      </c>
      <c r="Q31" s="28">
        <v>1.3</v>
      </c>
      <c r="R31" s="29">
        <v>2.8</v>
      </c>
      <c r="S31" s="28">
        <v>-1.7</v>
      </c>
      <c r="T31" s="29">
        <v>-1.8</v>
      </c>
      <c r="U31" s="28">
        <v>-0.5</v>
      </c>
      <c r="V31" s="29">
        <v>-0.5</v>
      </c>
      <c r="W31" s="28">
        <v>-0.4</v>
      </c>
      <c r="X31" s="29">
        <v>-0.4</v>
      </c>
      <c r="Y31" s="28">
        <v>5.7</v>
      </c>
      <c r="Z31" s="29">
        <v>5.8</v>
      </c>
      <c r="AA31" s="28">
        <v>-0.3</v>
      </c>
      <c r="AB31" s="31">
        <v>-0.1</v>
      </c>
    </row>
    <row r="32" spans="1:28" ht="45.95" customHeight="1">
      <c r="A32" s="4"/>
      <c r="B32" s="27">
        <v>44805</v>
      </c>
      <c r="C32" s="28">
        <v>0.1</v>
      </c>
      <c r="D32" s="29">
        <v>0.2</v>
      </c>
      <c r="E32" s="28">
        <v>-5.9</v>
      </c>
      <c r="F32" s="29">
        <v>-6</v>
      </c>
      <c r="G32" s="28">
        <v>0.9</v>
      </c>
      <c r="H32" s="29">
        <v>0.7</v>
      </c>
      <c r="I32" s="28">
        <v>1</v>
      </c>
      <c r="J32" s="29">
        <v>1</v>
      </c>
      <c r="K32" s="28">
        <v>-0.9</v>
      </c>
      <c r="L32" s="29">
        <v>-0.9</v>
      </c>
      <c r="M32" s="28">
        <v>0</v>
      </c>
      <c r="N32" s="29">
        <v>0</v>
      </c>
      <c r="O32" s="28">
        <v>1.5</v>
      </c>
      <c r="P32" s="29">
        <v>1.5</v>
      </c>
      <c r="Q32" s="28">
        <v>8.4</v>
      </c>
      <c r="R32" s="29">
        <v>1.9</v>
      </c>
      <c r="S32" s="28">
        <v>1.8</v>
      </c>
      <c r="T32" s="29">
        <v>1.8</v>
      </c>
      <c r="U32" s="28">
        <v>-0.6</v>
      </c>
      <c r="V32" s="29">
        <v>-0.6</v>
      </c>
      <c r="W32" s="28">
        <v>1</v>
      </c>
      <c r="X32" s="29">
        <v>1</v>
      </c>
      <c r="Y32" s="28">
        <v>0.2</v>
      </c>
      <c r="Z32" s="29">
        <v>0.2</v>
      </c>
      <c r="AA32" s="28">
        <v>0.4</v>
      </c>
      <c r="AB32" s="31">
        <v>0.4</v>
      </c>
    </row>
    <row r="33" spans="1:28" ht="45.95" customHeight="1">
      <c r="A33" s="4"/>
      <c r="B33" s="27">
        <v>44835</v>
      </c>
      <c r="C33" s="28">
        <v>0.1</v>
      </c>
      <c r="D33" s="29">
        <v>0.2</v>
      </c>
      <c r="E33" s="28">
        <v>-1.3</v>
      </c>
      <c r="F33" s="29">
        <v>-1.2</v>
      </c>
      <c r="G33" s="28">
        <v>0.9</v>
      </c>
      <c r="H33" s="29">
        <v>0.7</v>
      </c>
      <c r="I33" s="28">
        <v>0.8</v>
      </c>
      <c r="J33" s="29">
        <v>0.9</v>
      </c>
      <c r="K33" s="28">
        <v>-1.1000000000000001</v>
      </c>
      <c r="L33" s="29">
        <v>-0.9</v>
      </c>
      <c r="M33" s="28">
        <v>2.2000000000000002</v>
      </c>
      <c r="N33" s="29">
        <v>2.2000000000000002</v>
      </c>
      <c r="O33" s="28">
        <v>0.3</v>
      </c>
      <c r="P33" s="29">
        <v>0.3</v>
      </c>
      <c r="Q33" s="28">
        <v>-11.8</v>
      </c>
      <c r="R33" s="29">
        <v>-3.4</v>
      </c>
      <c r="S33" s="28">
        <v>2</v>
      </c>
      <c r="T33" s="29">
        <v>2.2999999999999998</v>
      </c>
      <c r="U33" s="28">
        <v>2.4</v>
      </c>
      <c r="V33" s="29">
        <v>2.4</v>
      </c>
      <c r="W33" s="28">
        <v>0.5</v>
      </c>
      <c r="X33" s="29">
        <v>0.5</v>
      </c>
      <c r="Y33" s="28">
        <v>-2</v>
      </c>
      <c r="Z33" s="29">
        <v>-2.1</v>
      </c>
      <c r="AA33" s="28">
        <v>-5</v>
      </c>
      <c r="AB33" s="31">
        <v>-4.8</v>
      </c>
    </row>
    <row r="34" spans="1:28" ht="45.95" customHeight="1">
      <c r="A34" s="4"/>
      <c r="B34" s="27">
        <v>44866</v>
      </c>
      <c r="C34" s="28">
        <v>-0.4</v>
      </c>
      <c r="D34" s="29">
        <v>-0.3</v>
      </c>
      <c r="E34" s="28">
        <v>-3.2</v>
      </c>
      <c r="F34" s="29">
        <v>-3.2</v>
      </c>
      <c r="G34" s="28">
        <v>0.4</v>
      </c>
      <c r="H34" s="29">
        <v>0.1</v>
      </c>
      <c r="I34" s="28">
        <v>0.5</v>
      </c>
      <c r="J34" s="29">
        <v>0.5</v>
      </c>
      <c r="K34" s="28">
        <v>0.5</v>
      </c>
      <c r="L34" s="29">
        <v>0.5</v>
      </c>
      <c r="M34" s="28">
        <v>1.5</v>
      </c>
      <c r="N34" s="29">
        <v>1.6</v>
      </c>
      <c r="O34" s="28">
        <v>2.1</v>
      </c>
      <c r="P34" s="29">
        <v>1.9</v>
      </c>
      <c r="Q34" s="28">
        <v>-3</v>
      </c>
      <c r="R34" s="29">
        <v>-1.9</v>
      </c>
      <c r="S34" s="28">
        <v>-5.9</v>
      </c>
      <c r="T34" s="29">
        <v>-5.4</v>
      </c>
      <c r="U34" s="28">
        <v>-1.6</v>
      </c>
      <c r="V34" s="29">
        <v>-1.5</v>
      </c>
      <c r="W34" s="28">
        <v>-0.3</v>
      </c>
      <c r="X34" s="29">
        <v>-0.5</v>
      </c>
      <c r="Y34" s="28">
        <v>0.7</v>
      </c>
      <c r="Z34" s="29">
        <v>0.8</v>
      </c>
      <c r="AA34" s="28">
        <v>4.0999999999999996</v>
      </c>
      <c r="AB34" s="31">
        <v>4.2</v>
      </c>
    </row>
    <row r="35" spans="1:28" ht="45.95" customHeight="1">
      <c r="A35" s="4"/>
      <c r="B35" s="27">
        <v>44896</v>
      </c>
      <c r="C35" s="28">
        <v>-0.3</v>
      </c>
      <c r="D35" s="29">
        <v>-0.4</v>
      </c>
      <c r="E35" s="28">
        <v>-2.4</v>
      </c>
      <c r="F35" s="29">
        <v>-2.4</v>
      </c>
      <c r="G35" s="28">
        <v>-0.4</v>
      </c>
      <c r="H35" s="29">
        <v>-1.2</v>
      </c>
      <c r="I35" s="28">
        <v>-0.6</v>
      </c>
      <c r="J35" s="29">
        <v>-0.7</v>
      </c>
      <c r="K35" s="28">
        <v>3.8</v>
      </c>
      <c r="L35" s="29">
        <v>4.2</v>
      </c>
      <c r="M35" s="28">
        <v>-1.6</v>
      </c>
      <c r="N35" s="29">
        <v>-1.6</v>
      </c>
      <c r="O35" s="28">
        <v>0.1</v>
      </c>
      <c r="P35" s="29">
        <v>-0.2</v>
      </c>
      <c r="Q35" s="28">
        <v>-0.4</v>
      </c>
      <c r="R35" s="29">
        <v>1</v>
      </c>
      <c r="S35" s="28">
        <v>-1.3</v>
      </c>
      <c r="T35" s="29">
        <v>-2.6</v>
      </c>
      <c r="U35" s="28">
        <v>-0.6</v>
      </c>
      <c r="V35" s="29">
        <v>-0.3</v>
      </c>
      <c r="W35" s="28">
        <v>0.4</v>
      </c>
      <c r="X35" s="29">
        <v>0.6</v>
      </c>
      <c r="Y35" s="28">
        <v>2.5</v>
      </c>
      <c r="Z35" s="29">
        <v>2.6</v>
      </c>
      <c r="AA35" s="28">
        <v>2.8</v>
      </c>
      <c r="AB35" s="31">
        <v>3.2</v>
      </c>
    </row>
    <row r="36" spans="1:28" ht="45.95" customHeight="1">
      <c r="A36" s="2"/>
      <c r="B36" s="32">
        <v>44927</v>
      </c>
      <c r="C36" s="33"/>
      <c r="D36" s="34">
        <v>3.6</v>
      </c>
      <c r="E36" s="33"/>
      <c r="F36" s="34">
        <v>10.6</v>
      </c>
      <c r="G36" s="33"/>
      <c r="H36" s="34">
        <v>2.6</v>
      </c>
      <c r="I36" s="33"/>
      <c r="J36" s="34">
        <v>2.1</v>
      </c>
      <c r="K36" s="33"/>
      <c r="L36" s="34">
        <v>0.9</v>
      </c>
      <c r="M36" s="33"/>
      <c r="N36" s="34">
        <v>1.5</v>
      </c>
      <c r="O36" s="33"/>
      <c r="P36" s="34">
        <v>-0.1</v>
      </c>
      <c r="Q36" s="33"/>
      <c r="R36" s="34">
        <v>1.7</v>
      </c>
      <c r="S36" s="33"/>
      <c r="T36" s="34">
        <v>6.8</v>
      </c>
      <c r="U36" s="33"/>
      <c r="V36" s="34">
        <v>1.6</v>
      </c>
      <c r="W36" s="33"/>
      <c r="X36" s="34">
        <v>1.5</v>
      </c>
      <c r="Y36" s="33"/>
      <c r="Z36" s="34">
        <v>0.7</v>
      </c>
      <c r="AA36" s="33"/>
      <c r="AB36" s="35">
        <v>2.9</v>
      </c>
    </row>
    <row r="37" spans="1:28">
      <c r="B37" s="5" t="s">
        <v>17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>
      <c r="B38" s="6" t="s">
        <v>20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24.75" customHeight="1"/>
    <row r="40" spans="1:28" ht="24.75" customHeight="1"/>
    <row r="41" spans="1:28" ht="68.25" customHeight="1"/>
    <row r="42" spans="1:28" ht="24.75" customHeight="1"/>
    <row r="43" spans="1:28" ht="24.7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30"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K21:L21"/>
    <mergeCell ref="S2:T2"/>
    <mergeCell ref="U2:V2"/>
    <mergeCell ref="W2:X2"/>
    <mergeCell ref="Y2:Z2"/>
    <mergeCell ref="Y21:Z21"/>
    <mergeCell ref="B21:B22"/>
    <mergeCell ref="C21:D21"/>
    <mergeCell ref="E21:F21"/>
    <mergeCell ref="G21:H21"/>
    <mergeCell ref="I21:J21"/>
    <mergeCell ref="AA21:AB21"/>
    <mergeCell ref="M21:N21"/>
    <mergeCell ref="O21:P21"/>
    <mergeCell ref="Q21:R21"/>
    <mergeCell ref="S21:T21"/>
    <mergeCell ref="U21:V21"/>
    <mergeCell ref="W21:X21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BI241"/>
  <sheetViews>
    <sheetView showGridLines="0" view="pageBreakPreview" topLeftCell="D1" zoomScale="60" zoomScaleNormal="100" workbookViewId="0">
      <selection activeCell="D1" sqref="A1:XFD1048576"/>
    </sheetView>
  </sheetViews>
  <sheetFormatPr defaultColWidth="8.28515625" defaultRowHeight="18.600000000000001"/>
  <cols>
    <col min="1" max="1" width="8.28515625" style="7"/>
    <col min="2" max="3" width="8.28515625" style="8"/>
    <col min="4" max="4" width="13.7109375" style="8" customWidth="1"/>
    <col min="5" max="16" width="9.7109375" style="8" customWidth="1"/>
    <col min="17" max="22" width="9.7109375" style="9" customWidth="1"/>
    <col min="23" max="24" width="11" style="9" bestFit="1" customWidth="1"/>
    <col min="25" max="16384" width="8.28515625" style="9"/>
  </cols>
  <sheetData>
    <row r="1" spans="4:61" ht="25.5" customHeight="1"/>
    <row r="2" spans="4:61" ht="25.5" customHeight="1"/>
    <row r="3" spans="4:61" ht="25.5" customHeight="1">
      <c r="D3" s="64" t="s">
        <v>21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8"/>
      <c r="BD3" s="8"/>
      <c r="BE3" s="8"/>
      <c r="BF3" s="8"/>
      <c r="BG3" s="8"/>
      <c r="BH3" s="8"/>
      <c r="BI3" s="8"/>
    </row>
    <row r="4" spans="4:61" ht="25.5" customHeight="1">
      <c r="D4" s="65" t="s">
        <v>22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8"/>
      <c r="BD4" s="8"/>
      <c r="BE4" s="8"/>
      <c r="BF4" s="8"/>
      <c r="BG4" s="8"/>
      <c r="BH4" s="8"/>
      <c r="BI4" s="8"/>
    </row>
    <row r="5" spans="4:61" ht="25.5" customHeight="1">
      <c r="D5" s="12"/>
      <c r="E5" s="13">
        <v>2001</v>
      </c>
      <c r="F5" s="13">
        <v>2002</v>
      </c>
      <c r="G5" s="13">
        <v>2003</v>
      </c>
      <c r="H5" s="13">
        <v>2004</v>
      </c>
      <c r="I5" s="13">
        <v>2005</v>
      </c>
      <c r="J5" s="13">
        <v>2006</v>
      </c>
      <c r="K5" s="13">
        <v>2007</v>
      </c>
      <c r="L5" s="13">
        <v>2008</v>
      </c>
      <c r="M5" s="13">
        <v>2009</v>
      </c>
      <c r="N5" s="13">
        <v>2010</v>
      </c>
      <c r="O5" s="13">
        <v>2011</v>
      </c>
      <c r="P5" s="13">
        <v>2012</v>
      </c>
      <c r="Q5" s="13">
        <v>2013</v>
      </c>
      <c r="R5" s="13">
        <v>2014</v>
      </c>
      <c r="S5" s="13">
        <v>2015</v>
      </c>
      <c r="T5" s="13">
        <v>2016</v>
      </c>
      <c r="U5" s="13">
        <v>2017</v>
      </c>
      <c r="V5" s="13">
        <v>2018</v>
      </c>
      <c r="W5" s="13">
        <v>2019</v>
      </c>
      <c r="X5" s="13">
        <v>2020</v>
      </c>
      <c r="Y5" s="13">
        <v>2021</v>
      </c>
      <c r="Z5" s="13">
        <v>2022</v>
      </c>
      <c r="AA5" s="13">
        <v>2023</v>
      </c>
    </row>
    <row r="6" spans="4:61" ht="25.5" customHeight="1">
      <c r="D6" s="14" t="s">
        <v>23</v>
      </c>
      <c r="E6" s="15">
        <v>1.8796992480217822</v>
      </c>
      <c r="F6" s="15">
        <v>-1.1070110698850999</v>
      </c>
      <c r="G6" s="15">
        <v>-4.4776119404416832</v>
      </c>
      <c r="H6" s="15">
        <v>6.0546874998400391</v>
      </c>
      <c r="I6" s="15">
        <v>6.2615101289746677</v>
      </c>
      <c r="J6" s="15">
        <v>6.5857885617022216</v>
      </c>
      <c r="K6" s="15">
        <v>8.4552845528437217</v>
      </c>
      <c r="L6" s="15">
        <v>11.694152923535928</v>
      </c>
      <c r="M6" s="15">
        <v>6.0402684562862907</v>
      </c>
      <c r="N6" s="15">
        <v>10.379746835394354</v>
      </c>
      <c r="O6" s="15">
        <v>8.2568807339641772</v>
      </c>
      <c r="P6" s="15">
        <v>7.7330508475532689</v>
      </c>
      <c r="Q6" s="15">
        <v>5.9980334316490413</v>
      </c>
      <c r="R6" s="15">
        <v>6.4007421150410915</v>
      </c>
      <c r="S6" s="15">
        <v>0.52310374880295551</v>
      </c>
      <c r="T6" s="15">
        <v>-10.58109280137649</v>
      </c>
      <c r="U6" s="15">
        <v>-1.2154722213934432</v>
      </c>
      <c r="V6" s="15">
        <v>3.1586558412876942</v>
      </c>
      <c r="W6" s="15">
        <v>1.8835435154075153</v>
      </c>
      <c r="X6" s="15">
        <v>1.4198484687080626</v>
      </c>
      <c r="Y6" s="15">
        <v>-0.39949725520344037</v>
      </c>
      <c r="Z6" s="15">
        <v>-1.4886427661578994</v>
      </c>
      <c r="AA6" s="15">
        <v>2.6105225172669666</v>
      </c>
    </row>
    <row r="7" spans="4:61" ht="25.5" customHeight="1">
      <c r="D7" s="14" t="s">
        <v>24</v>
      </c>
      <c r="E7" s="15">
        <v>-5.0185873605237514</v>
      </c>
      <c r="F7" s="15">
        <v>-1.5655577299924617</v>
      </c>
      <c r="G7" s="15">
        <v>-1.5904572565140773</v>
      </c>
      <c r="H7" s="15">
        <v>5.0505050505889937</v>
      </c>
      <c r="I7" s="15">
        <v>2.115384615426863</v>
      </c>
      <c r="J7" s="15">
        <v>6.2146892654431074</v>
      </c>
      <c r="K7" s="15">
        <v>9.0425531915637301</v>
      </c>
      <c r="L7" s="15">
        <v>12.845528455217492</v>
      </c>
      <c r="M7" s="15">
        <v>3.7463976945258937</v>
      </c>
      <c r="N7" s="15">
        <v>12.222222222153478</v>
      </c>
      <c r="O7" s="15">
        <v>8.5396039604207061</v>
      </c>
      <c r="P7" s="15">
        <v>10.604332953232621</v>
      </c>
      <c r="Q7" s="15">
        <v>-0.30927835051121066</v>
      </c>
      <c r="R7" s="15">
        <v>8.6866597724906569</v>
      </c>
      <c r="S7" s="15">
        <v>-3.3301617507039749</v>
      </c>
      <c r="T7" s="15">
        <v>-4.2322834645832081</v>
      </c>
      <c r="U7" s="15">
        <v>-3.6957696927724548</v>
      </c>
      <c r="V7" s="15">
        <v>1.5114611158088875</v>
      </c>
      <c r="W7" s="15">
        <v>3.9828364565825281</v>
      </c>
      <c r="X7" s="15">
        <v>4.6731192859199355</v>
      </c>
      <c r="Y7" s="15">
        <v>-3.8876772765266021</v>
      </c>
      <c r="Z7" s="15">
        <v>1.27816366902338</v>
      </c>
      <c r="AA7" s="15" t="s">
        <v>25</v>
      </c>
    </row>
    <row r="8" spans="4:61" ht="25.5" customHeight="1">
      <c r="D8" s="14" t="s">
        <v>26</v>
      </c>
      <c r="E8" s="15">
        <v>2.4955436722553292</v>
      </c>
      <c r="F8" s="15">
        <v>0.34782608681898086</v>
      </c>
      <c r="G8" s="15">
        <v>-11.438474869866333</v>
      </c>
      <c r="H8" s="15">
        <v>10.958904109500246</v>
      </c>
      <c r="I8" s="15">
        <v>7.7601410934321269</v>
      </c>
      <c r="J8" s="15">
        <v>2.9459901799923527</v>
      </c>
      <c r="K8" s="15">
        <v>11.605723370577369</v>
      </c>
      <c r="L8" s="15">
        <v>11.111111111111139</v>
      </c>
      <c r="M8" s="15">
        <v>1.2820512819836649</v>
      </c>
      <c r="N8" s="15">
        <v>15.696202531667169</v>
      </c>
      <c r="O8" s="15">
        <v>3.9387308533358922</v>
      </c>
      <c r="P8" s="15">
        <v>12.526315789583586</v>
      </c>
      <c r="Q8" s="15">
        <v>4.4901777361364692</v>
      </c>
      <c r="R8" s="15">
        <v>-1.0743061772455098</v>
      </c>
      <c r="S8" s="15">
        <v>0.27149321266584092</v>
      </c>
      <c r="T8" s="15">
        <v>-5.6859205776403137</v>
      </c>
      <c r="U8" s="15">
        <v>-3.2185144832455381</v>
      </c>
      <c r="V8" s="15">
        <v>8.0394970668349544</v>
      </c>
      <c r="W8" s="15">
        <v>-4.4404119678617899</v>
      </c>
      <c r="X8" s="15">
        <v>-1.1446137947427659</v>
      </c>
      <c r="Y8" s="15">
        <v>2.2299328661802509</v>
      </c>
      <c r="Z8" s="15">
        <v>4.9449667501350714</v>
      </c>
      <c r="AA8" s="15" t="s">
        <v>25</v>
      </c>
    </row>
    <row r="9" spans="4:61" ht="25.5" customHeight="1">
      <c r="D9" s="14" t="s">
        <v>27</v>
      </c>
      <c r="E9" s="15">
        <v>-1.9607843135657554</v>
      </c>
      <c r="F9" s="15">
        <v>-2.0000000000415463</v>
      </c>
      <c r="G9" s="15">
        <v>-3.7105751389554409</v>
      </c>
      <c r="H9" s="15">
        <v>10.211946050012344</v>
      </c>
      <c r="I9" s="15">
        <v>3.3216783215630707</v>
      </c>
      <c r="J9" s="15">
        <v>7.4450084603939093</v>
      </c>
      <c r="K9" s="15">
        <v>7.7165354330751112</v>
      </c>
      <c r="L9" s="15">
        <v>8.6257309939110183</v>
      </c>
      <c r="M9" s="15">
        <v>7.1332436071122496</v>
      </c>
      <c r="N9" s="15">
        <v>9.1708542713252239</v>
      </c>
      <c r="O9" s="15">
        <v>10.24165707713629</v>
      </c>
      <c r="P9" s="15">
        <v>5.9498956159028449</v>
      </c>
      <c r="Q9" s="15">
        <v>1.6748768473042741</v>
      </c>
      <c r="R9" s="15">
        <v>6.6860465116423962</v>
      </c>
      <c r="S9" s="15">
        <v>-3.2697547684486294</v>
      </c>
      <c r="T9" s="15">
        <v>-6.854460093872639</v>
      </c>
      <c r="U9" s="15">
        <v>1.7071331151621738</v>
      </c>
      <c r="V9" s="15">
        <v>0.72768678219377048</v>
      </c>
      <c r="W9" s="15">
        <v>1.7827442619653189</v>
      </c>
      <c r="X9" s="15">
        <v>-17.139807371663064</v>
      </c>
      <c r="Y9" s="15">
        <v>23.725462706412959</v>
      </c>
      <c r="Z9" s="15">
        <v>4.4939228400708853</v>
      </c>
      <c r="AA9" s="15" t="s">
        <v>25</v>
      </c>
    </row>
    <row r="10" spans="4:61" ht="25.5" customHeight="1">
      <c r="D10" s="14" t="s">
        <v>28</v>
      </c>
      <c r="E10" s="15">
        <v>-2.2260273971631217</v>
      </c>
      <c r="F10" s="15">
        <v>1.2259194392940875</v>
      </c>
      <c r="G10" s="15">
        <v>-6.2283737023441699</v>
      </c>
      <c r="H10" s="15">
        <v>10.701107011067768</v>
      </c>
      <c r="I10" s="15">
        <v>2.6666666667580996</v>
      </c>
      <c r="J10" s="15">
        <v>7.46753246754992</v>
      </c>
      <c r="K10" s="15">
        <v>10.574018126851215</v>
      </c>
      <c r="L10" s="15">
        <v>11.065573770492442</v>
      </c>
      <c r="M10" s="15">
        <v>2.8290282902899699</v>
      </c>
      <c r="N10" s="15">
        <v>10.287081339749871</v>
      </c>
      <c r="O10" s="15">
        <v>6.2906724511847312</v>
      </c>
      <c r="P10" s="15">
        <v>8.1632653061605396</v>
      </c>
      <c r="Q10" s="15">
        <v>4.4339622640137577</v>
      </c>
      <c r="R10" s="15">
        <v>4.6070460705021077</v>
      </c>
      <c r="S10" s="15">
        <v>-4.4905008635616195</v>
      </c>
      <c r="T10" s="15">
        <v>-8.9511754068516183</v>
      </c>
      <c r="U10" s="15">
        <v>2.6006031445813926</v>
      </c>
      <c r="V10" s="15">
        <v>2.7350787539616395</v>
      </c>
      <c r="W10" s="15">
        <v>0.99096021615323604</v>
      </c>
      <c r="X10" s="15">
        <v>-7.3822341385686885</v>
      </c>
      <c r="Y10" s="15">
        <v>15.940309332871006</v>
      </c>
      <c r="Z10" s="15">
        <v>-0.15397437571923467</v>
      </c>
      <c r="AA10" s="15" t="s">
        <v>25</v>
      </c>
    </row>
    <row r="11" spans="4:61" ht="25.5" customHeight="1">
      <c r="D11" s="14" t="s">
        <v>29</v>
      </c>
      <c r="E11" s="15">
        <v>-1.2589928056696453</v>
      </c>
      <c r="F11" s="15">
        <v>-1.8214936248845293</v>
      </c>
      <c r="G11" s="15">
        <v>-5.7513914657412846</v>
      </c>
      <c r="H11" s="15">
        <v>12.992125984311297</v>
      </c>
      <c r="I11" s="15">
        <v>5.2264808361675685</v>
      </c>
      <c r="J11" s="15">
        <v>3.9735099339138991</v>
      </c>
      <c r="K11" s="15">
        <v>11.464968152888243</v>
      </c>
      <c r="L11" s="15">
        <v>8.1428571429051679</v>
      </c>
      <c r="M11" s="15">
        <v>5.6803170409688741</v>
      </c>
      <c r="N11" s="15">
        <v>11.374999999927349</v>
      </c>
      <c r="O11" s="15">
        <v>7.0707070707355379</v>
      </c>
      <c r="P11" s="15">
        <v>9.3291404612415576</v>
      </c>
      <c r="Q11" s="15">
        <v>1.6299137104633266</v>
      </c>
      <c r="R11" s="15">
        <v>0.94339622636527842</v>
      </c>
      <c r="S11" s="15">
        <v>-2.7102803738287884</v>
      </c>
      <c r="T11" s="15">
        <v>-4.8030739673071476</v>
      </c>
      <c r="U11" s="15">
        <v>2.8840436861812924</v>
      </c>
      <c r="V11" s="15">
        <v>1.5888203826678549</v>
      </c>
      <c r="W11" s="15">
        <v>0.12289503906484089</v>
      </c>
      <c r="X11" s="15">
        <v>0.48731942992177313</v>
      </c>
      <c r="Y11" s="15">
        <v>6.3416154913745748</v>
      </c>
      <c r="Z11" s="15">
        <v>-0.132981245909225</v>
      </c>
      <c r="AA11" s="15" t="s">
        <v>25</v>
      </c>
    </row>
    <row r="12" spans="4:61" ht="25.5" customHeight="1">
      <c r="D12" s="14" t="s">
        <v>30</v>
      </c>
      <c r="E12" s="15">
        <v>-4.1666666668071617</v>
      </c>
      <c r="F12" s="15">
        <v>1.8115942032210119</v>
      </c>
      <c r="G12" s="15">
        <v>-4.4483985765786489</v>
      </c>
      <c r="H12" s="15">
        <v>12.10428305389437</v>
      </c>
      <c r="I12" s="15">
        <v>4.4850498338246281</v>
      </c>
      <c r="J12" s="15">
        <v>2.2257551669625286</v>
      </c>
      <c r="K12" s="15">
        <v>9.3312597201127723</v>
      </c>
      <c r="L12" s="15">
        <v>11.237553342766549</v>
      </c>
      <c r="M12" s="15">
        <v>6.0102301789948909</v>
      </c>
      <c r="N12" s="15">
        <v>11.097708082062452</v>
      </c>
      <c r="O12" s="15">
        <v>7.0575461454390753</v>
      </c>
      <c r="P12" s="15">
        <v>7.200811359086301</v>
      </c>
      <c r="Q12" s="15">
        <v>6.054872280135104</v>
      </c>
      <c r="R12" s="15">
        <v>-0.89206066017979424</v>
      </c>
      <c r="S12" s="15">
        <v>-3.8703870387180372</v>
      </c>
      <c r="T12" s="15">
        <v>-5.6179775280117639</v>
      </c>
      <c r="U12" s="15">
        <v>3.0819332501234697</v>
      </c>
      <c r="V12" s="15">
        <v>-0.96261311882194223</v>
      </c>
      <c r="W12" s="15">
        <v>4.2613051397517143</v>
      </c>
      <c r="X12" s="15">
        <v>5.4932887694501442</v>
      </c>
      <c r="Y12" s="15">
        <v>5.7478752813765244</v>
      </c>
      <c r="Z12" s="15">
        <v>-5.3221900772029151</v>
      </c>
      <c r="AA12" s="15" t="s">
        <v>25</v>
      </c>
    </row>
    <row r="13" spans="4:61" ht="25.5" customHeight="1">
      <c r="D13" s="14" t="s">
        <v>31</v>
      </c>
      <c r="E13" s="15">
        <v>-1.2195121950394183</v>
      </c>
      <c r="F13" s="15">
        <v>2.2927689595376055</v>
      </c>
      <c r="G13" s="15">
        <v>-5.689655172524855</v>
      </c>
      <c r="H13" s="15">
        <v>6.7641681901730255</v>
      </c>
      <c r="I13" s="15">
        <v>6.8493150685253079</v>
      </c>
      <c r="J13" s="15">
        <v>6.4102564101014892</v>
      </c>
      <c r="K13" s="15">
        <v>10.240963855516029</v>
      </c>
      <c r="L13" s="15">
        <v>9.8360655736323022</v>
      </c>
      <c r="M13" s="15">
        <v>4.7263681593330054</v>
      </c>
      <c r="N13" s="15">
        <v>10.570071258940072</v>
      </c>
      <c r="O13" s="15">
        <v>6.3372717507557574</v>
      </c>
      <c r="P13" s="15">
        <v>9.9999999999769162</v>
      </c>
      <c r="Q13" s="15">
        <v>6.1524334252516466</v>
      </c>
      <c r="R13" s="15">
        <v>-0.95155709344475481</v>
      </c>
      <c r="S13" s="15">
        <v>-6.8995633188449261</v>
      </c>
      <c r="T13" s="15">
        <v>-5.5347091932063659</v>
      </c>
      <c r="U13" s="15">
        <v>3.5650137627115219</v>
      </c>
      <c r="V13" s="15">
        <v>4.0743038625828953</v>
      </c>
      <c r="W13" s="15">
        <v>1.381994022605304</v>
      </c>
      <c r="X13" s="15">
        <v>6.1703908819718878</v>
      </c>
      <c r="Y13" s="15">
        <v>-4.0616690755747591</v>
      </c>
      <c r="Z13" s="15">
        <v>1.5591891907919431</v>
      </c>
      <c r="AA13" s="15" t="s">
        <v>25</v>
      </c>
    </row>
    <row r="14" spans="4:61" ht="25.5" customHeight="1">
      <c r="D14" s="14" t="s">
        <v>32</v>
      </c>
      <c r="E14" s="15">
        <v>-2.8571428568338941</v>
      </c>
      <c r="F14" s="15">
        <v>-1.470588235340442</v>
      </c>
      <c r="G14" s="15">
        <v>-2.7985074628559814</v>
      </c>
      <c r="H14" s="15">
        <v>9.2130518232885539</v>
      </c>
      <c r="I14" s="15">
        <v>5.4481546573580619</v>
      </c>
      <c r="J14" s="15">
        <v>10.000000000057119</v>
      </c>
      <c r="K14" s="15">
        <v>8.1818181818779969</v>
      </c>
      <c r="L14" s="15">
        <v>9.3837535013721265</v>
      </c>
      <c r="M14" s="15">
        <v>5.121638924334615</v>
      </c>
      <c r="N14" s="15">
        <v>11.936662606747017</v>
      </c>
      <c r="O14" s="15">
        <v>5.1142546245592113</v>
      </c>
      <c r="P14" s="15">
        <v>8.5921325052117368</v>
      </c>
      <c r="Q14" s="15">
        <v>4.1944709246655609</v>
      </c>
      <c r="R14" s="15">
        <v>0.54894784994641288</v>
      </c>
      <c r="S14" s="15">
        <v>-6.2784349408700812</v>
      </c>
      <c r="T14" s="15">
        <v>-5.7281553397623197</v>
      </c>
      <c r="U14" s="15">
        <v>6.2384433699254283</v>
      </c>
      <c r="V14" s="15">
        <v>0.1693532734480474</v>
      </c>
      <c r="W14" s="15">
        <v>2.2166506127290431</v>
      </c>
      <c r="X14" s="15">
        <v>7.2835878793334086</v>
      </c>
      <c r="Y14" s="15">
        <v>-5.1762038757843349</v>
      </c>
      <c r="Z14" s="15">
        <v>3.1885916347273113</v>
      </c>
      <c r="AA14" s="15" t="s">
        <v>25</v>
      </c>
    </row>
    <row r="15" spans="4:61" ht="25.5" customHeight="1">
      <c r="D15" s="14" t="s">
        <v>33</v>
      </c>
      <c r="E15" s="15">
        <v>1.2259194392940875</v>
      </c>
      <c r="F15" s="15">
        <v>0.51903114205968937</v>
      </c>
      <c r="G15" s="15">
        <v>-2.9259896730009838</v>
      </c>
      <c r="H15" s="15">
        <v>8.3333333332826989</v>
      </c>
      <c r="I15" s="15">
        <v>3.7643207856081107</v>
      </c>
      <c r="J15" s="15">
        <v>6.9400630914468353</v>
      </c>
      <c r="K15" s="15">
        <v>9.5870206488944731</v>
      </c>
      <c r="L15" s="15">
        <v>9.9596231494717422</v>
      </c>
      <c r="M15" s="15">
        <v>8.5679314566656117</v>
      </c>
      <c r="N15" s="15">
        <v>8.6809470123175636</v>
      </c>
      <c r="O15" s="15">
        <v>4.25311203317571</v>
      </c>
      <c r="P15" s="15">
        <v>9.1542288557480802</v>
      </c>
      <c r="Q15" s="15">
        <v>5.3783044667916169</v>
      </c>
      <c r="R15" s="15">
        <v>2.1626297577211462</v>
      </c>
      <c r="S15" s="15">
        <v>-5.6731583403753172</v>
      </c>
      <c r="T15" s="15">
        <v>-8.0789946139929185</v>
      </c>
      <c r="U15" s="15">
        <v>2.5856895432382565</v>
      </c>
      <c r="V15" s="15">
        <v>1.9530674005662663</v>
      </c>
      <c r="W15" s="15">
        <v>4.2522215496028082</v>
      </c>
      <c r="X15" s="15">
        <v>8.3567501331454963</v>
      </c>
      <c r="Y15" s="15">
        <v>-6.8329288873175358</v>
      </c>
      <c r="Z15" s="15">
        <v>2.7420342908338613</v>
      </c>
      <c r="AA15" s="15" t="s">
        <v>25</v>
      </c>
    </row>
    <row r="16" spans="4:61" ht="25.5" customHeight="1">
      <c r="D16" s="14" t="s">
        <v>34</v>
      </c>
      <c r="E16" s="15">
        <v>-2.4096385542476506</v>
      </c>
      <c r="F16" s="15">
        <v>0</v>
      </c>
      <c r="G16" s="15">
        <v>-0.17636684296385985</v>
      </c>
      <c r="H16" s="15">
        <v>6.1837455830146215</v>
      </c>
      <c r="I16" s="15">
        <v>4.9916805325632696</v>
      </c>
      <c r="J16" s="15">
        <v>9.0332805069897937</v>
      </c>
      <c r="K16" s="15">
        <v>10.319767441767279</v>
      </c>
      <c r="L16" s="15">
        <v>5.1383399210295444</v>
      </c>
      <c r="M16" s="15">
        <v>8.5213032582142745</v>
      </c>
      <c r="N16" s="15">
        <v>9.93071593523036</v>
      </c>
      <c r="O16" s="15">
        <v>6.7226890756161284</v>
      </c>
      <c r="P16" s="15">
        <v>8.3661417323548584</v>
      </c>
      <c r="Q16" s="15">
        <v>7.0844686647472122</v>
      </c>
      <c r="R16" s="15">
        <v>1.4418999151950995</v>
      </c>
      <c r="S16" s="15">
        <v>-7.7759197324305251</v>
      </c>
      <c r="T16" s="15">
        <v>-3.8077969174451609</v>
      </c>
      <c r="U16" s="15">
        <v>5.9978173420339953</v>
      </c>
      <c r="V16" s="15">
        <v>4.5169743498491455</v>
      </c>
      <c r="W16" s="15">
        <v>3.1083979668816042</v>
      </c>
      <c r="X16" s="15">
        <v>3.5575044090391694</v>
      </c>
      <c r="Y16" s="15">
        <v>-4.2038798866702027</v>
      </c>
      <c r="Z16" s="15">
        <v>1.3634426564419266</v>
      </c>
      <c r="AA16" s="15" t="s">
        <v>25</v>
      </c>
    </row>
    <row r="17" spans="4:27" ht="25.5" customHeight="1">
      <c r="D17" s="14" t="s">
        <v>35</v>
      </c>
      <c r="E17" s="15">
        <v>-2.7465667914238878</v>
      </c>
      <c r="F17" s="15">
        <v>-5.1347881901537828</v>
      </c>
      <c r="G17" s="15">
        <v>3.2476319351584237</v>
      </c>
      <c r="H17" s="15">
        <v>11.402359108765815</v>
      </c>
      <c r="I17" s="15">
        <v>4.9411764706518202</v>
      </c>
      <c r="J17" s="15">
        <v>5.7174887891522141</v>
      </c>
      <c r="K17" s="15">
        <v>9.4379639448849861</v>
      </c>
      <c r="L17" s="15">
        <v>3.7790697673874662</v>
      </c>
      <c r="M17" s="15">
        <v>9.2436974789700912</v>
      </c>
      <c r="N17" s="15">
        <v>10.256410256465355</v>
      </c>
      <c r="O17" s="15">
        <v>6.6666666666017171</v>
      </c>
      <c r="P17" s="15">
        <v>5.0872093023949683</v>
      </c>
      <c r="Q17" s="15">
        <v>3.8727524205205421</v>
      </c>
      <c r="R17" s="15">
        <v>0.26631158444858638</v>
      </c>
      <c r="S17" s="15">
        <v>-7.2377158034045985</v>
      </c>
      <c r="T17" s="15">
        <v>-4.8675733714686364</v>
      </c>
      <c r="U17" s="15">
        <v>3.961830497798835</v>
      </c>
      <c r="V17" s="15">
        <v>0.67501353966206157</v>
      </c>
      <c r="W17" s="15">
        <v>2.6154480867521368</v>
      </c>
      <c r="X17" s="15">
        <v>1.2680828681212564</v>
      </c>
      <c r="Y17" s="15">
        <v>-2.9451604126941255</v>
      </c>
      <c r="Z17" s="15">
        <v>0.43275939240101646</v>
      </c>
      <c r="AA17" s="15" t="s">
        <v>25</v>
      </c>
    </row>
    <row r="18" spans="4:27" ht="36.950000000000003">
      <c r="D18" s="20" t="s">
        <v>36</v>
      </c>
      <c r="E18" s="21">
        <v>-1.5725518226816337</v>
      </c>
      <c r="F18" s="21">
        <v>-0.69716775599791836</v>
      </c>
      <c r="G18" s="21">
        <v>-3.6858271171544388</v>
      </c>
      <c r="H18" s="21">
        <v>9.233105542861697</v>
      </c>
      <c r="I18" s="21">
        <v>4.8241345752993325</v>
      </c>
      <c r="J18" s="21">
        <v>6.2201591511921395</v>
      </c>
      <c r="K18" s="21">
        <v>9.6641278561832031</v>
      </c>
      <c r="L18" s="21">
        <v>9.1312763292422883</v>
      </c>
      <c r="M18" s="21">
        <v>5.8633281168588569</v>
      </c>
      <c r="N18" s="21">
        <v>10.899773332016437</v>
      </c>
      <c r="O18" s="21">
        <v>6.6560028436673413</v>
      </c>
      <c r="P18" s="21">
        <v>8.4235960673674004</v>
      </c>
      <c r="Q18" s="21">
        <v>4.2649658034280113</v>
      </c>
      <c r="R18" s="21">
        <v>2.2258254716775783</v>
      </c>
      <c r="S18" s="21">
        <v>-4.3475126171723444</v>
      </c>
      <c r="T18" s="21">
        <v>-6.2410492198422425</v>
      </c>
      <c r="U18" s="21">
        <v>2.0892898476288391</v>
      </c>
      <c r="V18" s="21">
        <v>2.3176799525796099</v>
      </c>
      <c r="W18" s="21">
        <v>1.8415716068827415</v>
      </c>
      <c r="X18" s="21">
        <v>1.1818181224668489</v>
      </c>
      <c r="Y18" s="21">
        <v>1.3972687333764222</v>
      </c>
      <c r="Z18" s="21">
        <v>0.9916026428121727</v>
      </c>
      <c r="AA18" s="21" t="s">
        <v>25</v>
      </c>
    </row>
    <row r="19" spans="4:27" ht="25.5" customHeight="1">
      <c r="F19" s="9"/>
      <c r="G19" s="9"/>
      <c r="H19" s="9"/>
      <c r="I19" s="9"/>
      <c r="J19" s="9"/>
      <c r="K19" s="9"/>
      <c r="L19" s="9"/>
      <c r="M19" s="9"/>
      <c r="N19" s="9"/>
      <c r="O19" s="9"/>
      <c r="P19" s="18"/>
      <c r="Q19" s="19"/>
      <c r="R19" s="19"/>
      <c r="S19" s="19"/>
      <c r="T19" s="19"/>
      <c r="U19" s="19"/>
    </row>
    <row r="20" spans="4:27" ht="25.5" customHeight="1">
      <c r="D20" s="66" t="s">
        <v>37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</row>
    <row r="21" spans="4:27" ht="25.5" customHeight="1">
      <c r="D21" s="65" t="s">
        <v>22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4:27" ht="25.5" customHeight="1">
      <c r="D22" s="12"/>
      <c r="E22" s="13">
        <v>2001</v>
      </c>
      <c r="F22" s="13">
        <v>2002</v>
      </c>
      <c r="G22" s="13">
        <v>2003</v>
      </c>
      <c r="H22" s="13">
        <v>2004</v>
      </c>
      <c r="I22" s="13">
        <v>2005</v>
      </c>
      <c r="J22" s="13">
        <v>2006</v>
      </c>
      <c r="K22" s="13">
        <v>2007</v>
      </c>
      <c r="L22" s="13">
        <v>2008</v>
      </c>
      <c r="M22" s="13">
        <v>2009</v>
      </c>
      <c r="N22" s="13">
        <v>2010</v>
      </c>
      <c r="O22" s="13">
        <v>2011</v>
      </c>
      <c r="P22" s="13">
        <v>2012</v>
      </c>
      <c r="Q22" s="13">
        <v>2013</v>
      </c>
      <c r="R22" s="13">
        <v>2014</v>
      </c>
      <c r="S22" s="13">
        <v>2015</v>
      </c>
      <c r="T22" s="13">
        <v>2016</v>
      </c>
      <c r="U22" s="13">
        <v>2017</v>
      </c>
      <c r="V22" s="13">
        <v>2018</v>
      </c>
      <c r="W22" s="13">
        <v>2019</v>
      </c>
      <c r="X22" s="13">
        <v>2020</v>
      </c>
      <c r="Y22" s="13">
        <v>2021</v>
      </c>
      <c r="Z22" s="13">
        <v>2022</v>
      </c>
      <c r="AA22" s="13">
        <v>2023</v>
      </c>
    </row>
    <row r="23" spans="4:27" ht="25.5" customHeight="1">
      <c r="D23" s="14" t="s">
        <v>23</v>
      </c>
      <c r="E23" s="15">
        <v>-7.9569892472084014</v>
      </c>
      <c r="F23" s="15">
        <v>4.6728971961589316</v>
      </c>
      <c r="G23" s="15">
        <v>-4.4642857141919396</v>
      </c>
      <c r="H23" s="15">
        <v>5.0233644858935333</v>
      </c>
      <c r="I23" s="15">
        <v>-1.1123470522567791</v>
      </c>
      <c r="J23" s="15">
        <v>-8.5489313835469876</v>
      </c>
      <c r="K23" s="15">
        <v>2.4600246001925674</v>
      </c>
      <c r="L23" s="15">
        <v>3.1212484994966649</v>
      </c>
      <c r="M23" s="15">
        <v>3.8416763678071675</v>
      </c>
      <c r="N23" s="15">
        <v>4.7085201793577891</v>
      </c>
      <c r="O23" s="15">
        <v>6.3169164881498707</v>
      </c>
      <c r="P23" s="15">
        <v>-0.80563947623950583</v>
      </c>
      <c r="Q23" s="15">
        <v>9.1370558375624569</v>
      </c>
      <c r="R23" s="15">
        <v>6.8837209301376268</v>
      </c>
      <c r="S23" s="15">
        <v>-0.17406440372449428</v>
      </c>
      <c r="T23" s="15">
        <v>-13.775065388023256</v>
      </c>
      <c r="U23" s="15">
        <v>-5.9584637556572169</v>
      </c>
      <c r="V23" s="15">
        <v>-4.130247917392305</v>
      </c>
      <c r="W23" s="15">
        <v>1.3860673071764529</v>
      </c>
      <c r="X23" s="15">
        <v>-0.60264317476765861</v>
      </c>
      <c r="Y23" s="15">
        <v>-7.7931198866749813</v>
      </c>
      <c r="Z23" s="15">
        <v>-6.997312561508517</v>
      </c>
      <c r="AA23" s="15">
        <v>26.73540264416998</v>
      </c>
    </row>
    <row r="24" spans="4:27" ht="25.5" customHeight="1">
      <c r="D24" s="14" t="s">
        <v>24</v>
      </c>
      <c r="E24" s="15">
        <v>-12.19780219779798</v>
      </c>
      <c r="F24" s="15">
        <v>6.0075093867507423</v>
      </c>
      <c r="G24" s="15">
        <v>-6.2573789846544159</v>
      </c>
      <c r="H24" s="15">
        <v>5.9193954659654047</v>
      </c>
      <c r="I24" s="15">
        <v>-6.1831153388433258</v>
      </c>
      <c r="J24" s="15">
        <v>-6.7173637515864577</v>
      </c>
      <c r="K24" s="15">
        <v>5.1630434783074275</v>
      </c>
      <c r="L24" s="15">
        <v>7.3643410852091362</v>
      </c>
      <c r="M24" s="15">
        <v>0.72202166068100482</v>
      </c>
      <c r="N24" s="15">
        <v>4.8984468338703291</v>
      </c>
      <c r="O24" s="15">
        <v>8.3143507972227368</v>
      </c>
      <c r="P24" s="15">
        <v>4.2060988433373137</v>
      </c>
      <c r="Q24" s="15">
        <v>-1.1099899091006726</v>
      </c>
      <c r="R24" s="15">
        <v>13.979591836707428</v>
      </c>
      <c r="S24" s="15">
        <v>-10.026857654371868</v>
      </c>
      <c r="T24" s="15">
        <v>-3.8805970150901925</v>
      </c>
      <c r="U24" s="15">
        <v>-8.5430517195885347</v>
      </c>
      <c r="V24" s="15">
        <v>-6.4367990655808676</v>
      </c>
      <c r="W24" s="15">
        <v>3.6272166128761496</v>
      </c>
      <c r="X24" s="15">
        <v>0.37096441441719641</v>
      </c>
      <c r="Y24" s="15">
        <v>-10.678444278941345</v>
      </c>
      <c r="Z24" s="15">
        <v>0.13572729372040016</v>
      </c>
      <c r="AA24" s="15" t="s">
        <v>25</v>
      </c>
    </row>
    <row r="25" spans="4:27" ht="25.5" customHeight="1">
      <c r="D25" s="14" t="s">
        <v>26</v>
      </c>
      <c r="E25" s="15">
        <v>-5.8635394456038608</v>
      </c>
      <c r="F25" s="15">
        <v>5.4360135899353068</v>
      </c>
      <c r="G25" s="15">
        <v>-8.0558539204485307</v>
      </c>
      <c r="H25" s="15">
        <v>11.56542056067471</v>
      </c>
      <c r="I25" s="15">
        <v>-8.6910994764778806</v>
      </c>
      <c r="J25" s="15">
        <v>-9.4036697247742005</v>
      </c>
      <c r="K25" s="15">
        <v>6.9620253164331514</v>
      </c>
      <c r="L25" s="15">
        <v>5.3254437869869831</v>
      </c>
      <c r="M25" s="15">
        <v>4.4943820224878195</v>
      </c>
      <c r="N25" s="15">
        <v>6.6666666667153374</v>
      </c>
      <c r="O25" s="15">
        <v>2.6209677419187338</v>
      </c>
      <c r="P25" s="15">
        <v>5.0098231828339168</v>
      </c>
      <c r="Q25" s="15">
        <v>3.5547240410987557</v>
      </c>
      <c r="R25" s="15">
        <v>4.1553748870269525</v>
      </c>
      <c r="S25" s="15">
        <v>-2.0815264526542365</v>
      </c>
      <c r="T25" s="15">
        <v>-10.097431355268782</v>
      </c>
      <c r="U25" s="15">
        <v>-2.2277332416658857</v>
      </c>
      <c r="V25" s="15">
        <v>-4.8571796858074219</v>
      </c>
      <c r="W25" s="15">
        <v>-4.315693296362122</v>
      </c>
      <c r="X25" s="15">
        <v>-9.884717823599809</v>
      </c>
      <c r="Y25" s="15">
        <v>-1.4778647603739037</v>
      </c>
      <c r="Z25" s="15">
        <v>12.306579921437155</v>
      </c>
      <c r="AA25" s="15" t="s">
        <v>25</v>
      </c>
    </row>
    <row r="26" spans="4:27" ht="25.5" customHeight="1">
      <c r="D26" s="14" t="s">
        <v>27</v>
      </c>
      <c r="E26" s="15">
        <v>-6.5310492505410096</v>
      </c>
      <c r="F26" s="15">
        <v>4.6964490262902059</v>
      </c>
      <c r="G26" s="15">
        <v>-6.5645514222890551</v>
      </c>
      <c r="H26" s="15">
        <v>9.133489461415234</v>
      </c>
      <c r="I26" s="15">
        <v>-9.8712446351667751</v>
      </c>
      <c r="J26" s="15">
        <v>-10.833333333372796</v>
      </c>
      <c r="K26" s="15">
        <v>6.8090787717305368</v>
      </c>
      <c r="L26" s="15">
        <v>8.374999999914202</v>
      </c>
      <c r="M26" s="15">
        <v>3.5755478662867546</v>
      </c>
      <c r="N26" s="15">
        <v>5.1224944321107246</v>
      </c>
      <c r="O26" s="15">
        <v>1.4830508473836046</v>
      </c>
      <c r="P26" s="15">
        <v>6.1586638831195861</v>
      </c>
      <c r="Q26" s="15">
        <v>8.3579154375704512</v>
      </c>
      <c r="R26" s="15">
        <v>1.6333938293830341</v>
      </c>
      <c r="S26" s="15">
        <v>-2.0535714286308959</v>
      </c>
      <c r="T26" s="15">
        <v>-10.574293527792788</v>
      </c>
      <c r="U26" s="15">
        <v>-4.2419432919035387</v>
      </c>
      <c r="V26" s="15">
        <v>-1.0440286063745807</v>
      </c>
      <c r="W26" s="15">
        <v>-2.965073425437903</v>
      </c>
      <c r="X26" s="15">
        <v>-25.300810336360936</v>
      </c>
      <c r="Y26" s="15">
        <v>19.308574845265845</v>
      </c>
      <c r="Z26" s="15">
        <v>9.7919439576561018</v>
      </c>
      <c r="AA26" s="15" t="s">
        <v>25</v>
      </c>
    </row>
    <row r="27" spans="4:27" ht="25.5" customHeight="1">
      <c r="D27" s="14" t="s">
        <v>28</v>
      </c>
      <c r="E27" s="15">
        <v>-2.4811218984624794</v>
      </c>
      <c r="F27" s="15">
        <v>1.9911504424553028</v>
      </c>
      <c r="G27" s="15">
        <v>-2.1691973970208611</v>
      </c>
      <c r="H27" s="15">
        <v>4.1019955654088891</v>
      </c>
      <c r="I27" s="15">
        <v>-7.0287539936052967</v>
      </c>
      <c r="J27" s="15">
        <v>-11.683848797312713</v>
      </c>
      <c r="K27" s="15">
        <v>5.7068741894480191</v>
      </c>
      <c r="L27" s="15">
        <v>12.883435582784109</v>
      </c>
      <c r="M27" s="15">
        <v>1.8478260870019136</v>
      </c>
      <c r="N27" s="15">
        <v>5.976520811011965</v>
      </c>
      <c r="O27" s="15">
        <v>-2.2155085598540181</v>
      </c>
      <c r="P27" s="15">
        <v>7.2090628218788311</v>
      </c>
      <c r="Q27" s="15">
        <v>9.029779058549714</v>
      </c>
      <c r="R27" s="15">
        <v>2.1145374449400123</v>
      </c>
      <c r="S27" s="15">
        <v>-4.4003451250470338</v>
      </c>
      <c r="T27" s="15">
        <v>-10.830324909858557</v>
      </c>
      <c r="U27" s="15">
        <v>-0.36313573856400216</v>
      </c>
      <c r="V27" s="15">
        <v>-7.8129189235496614</v>
      </c>
      <c r="W27" s="15">
        <v>1.6716412390888502</v>
      </c>
      <c r="X27" s="15">
        <v>-21.57776215885745</v>
      </c>
      <c r="Y27" s="15">
        <v>19.593868291463391</v>
      </c>
      <c r="Z27" s="15">
        <v>7.1511534690906764</v>
      </c>
      <c r="AA27" s="15" t="s">
        <v>25</v>
      </c>
    </row>
    <row r="28" spans="4:27" ht="25.5" customHeight="1">
      <c r="D28" s="14" t="s">
        <v>29</v>
      </c>
      <c r="E28" s="15">
        <v>-3.0270270270862043</v>
      </c>
      <c r="F28" s="15">
        <v>-2.1181716834086206</v>
      </c>
      <c r="G28" s="15">
        <v>-1.2528473804276352</v>
      </c>
      <c r="H28" s="15">
        <v>7.8431372549831346</v>
      </c>
      <c r="I28" s="15">
        <v>-6.3101604278359975</v>
      </c>
      <c r="J28" s="15">
        <v>-12.671232876816617</v>
      </c>
      <c r="K28" s="15">
        <v>5.8823529413107201</v>
      </c>
      <c r="L28" s="15">
        <v>12.469135802368015</v>
      </c>
      <c r="M28" s="15">
        <v>-1.2074643248288441</v>
      </c>
      <c r="N28" s="15">
        <v>5.8888888888912971</v>
      </c>
      <c r="O28" s="15">
        <v>1.2591815320584399</v>
      </c>
      <c r="P28" s="15">
        <v>6.8393782382309087</v>
      </c>
      <c r="Q28" s="15">
        <v>8.1474296799012524</v>
      </c>
      <c r="R28" s="15">
        <v>-2.6905829595850861</v>
      </c>
      <c r="S28" s="15">
        <v>-0.73732718894216065</v>
      </c>
      <c r="T28" s="15">
        <v>-9.0064995357165056</v>
      </c>
      <c r="U28" s="15">
        <v>0.13628655341892948</v>
      </c>
      <c r="V28" s="15">
        <v>-11.57720302043087</v>
      </c>
      <c r="W28" s="15">
        <v>4.3846601508399363</v>
      </c>
      <c r="X28" s="15">
        <v>-16.184142377333398</v>
      </c>
      <c r="Y28" s="15">
        <v>11.81842158262365</v>
      </c>
      <c r="Z28" s="15">
        <v>8.0184549382536616</v>
      </c>
      <c r="AA28" s="15" t="s">
        <v>25</v>
      </c>
    </row>
    <row r="29" spans="4:27" ht="25.5" customHeight="1">
      <c r="D29" s="14" t="s">
        <v>30</v>
      </c>
      <c r="E29" s="15">
        <v>-2.1482277121960158</v>
      </c>
      <c r="F29" s="15">
        <v>7.2447859496119316</v>
      </c>
      <c r="G29" s="15">
        <v>-1.9447287615323217</v>
      </c>
      <c r="H29" s="15">
        <v>3.3402922754821596</v>
      </c>
      <c r="I29" s="15">
        <v>-10.101010100998231</v>
      </c>
      <c r="J29" s="15">
        <v>-10.112359550461358</v>
      </c>
      <c r="K29" s="15">
        <v>4.7499999999205622</v>
      </c>
      <c r="L29" s="15">
        <v>15.274463007092788</v>
      </c>
      <c r="M29" s="15">
        <v>-3.9337474119477855</v>
      </c>
      <c r="N29" s="15">
        <v>7.7586206896794963</v>
      </c>
      <c r="O29" s="15">
        <v>0.69999999996566142</v>
      </c>
      <c r="P29" s="15">
        <v>7.745779543246889</v>
      </c>
      <c r="Q29" s="15">
        <v>7.7419354839373122</v>
      </c>
      <c r="R29" s="15">
        <v>-0.34217279730485162</v>
      </c>
      <c r="S29" s="15">
        <v>-4.291845493635849</v>
      </c>
      <c r="T29" s="15">
        <v>-9.9551569505865736</v>
      </c>
      <c r="U29" s="15">
        <v>-0.93537818217774849</v>
      </c>
      <c r="V29" s="15">
        <v>-8.7499907513906692</v>
      </c>
      <c r="W29" s="15">
        <v>5.0172109001956455</v>
      </c>
      <c r="X29" s="15">
        <v>-10.626625385604793</v>
      </c>
      <c r="Y29" s="15">
        <v>6.6629986532040775</v>
      </c>
      <c r="Z29" s="15">
        <v>17.43345984727096</v>
      </c>
      <c r="AA29" s="15" t="s">
        <v>25</v>
      </c>
    </row>
    <row r="30" spans="4:27" ht="25.5" customHeight="1">
      <c r="D30" s="14" t="s">
        <v>31</v>
      </c>
      <c r="E30" s="15">
        <v>3.828828828923303</v>
      </c>
      <c r="F30" s="15">
        <v>10.629067245118161</v>
      </c>
      <c r="G30" s="15">
        <v>-8.5294117647856105</v>
      </c>
      <c r="H30" s="15">
        <v>1.6077170417668762</v>
      </c>
      <c r="I30" s="15">
        <v>-6.2236286919158719</v>
      </c>
      <c r="J30" s="15">
        <v>-6.2992125984432494</v>
      </c>
      <c r="K30" s="15">
        <v>4.0816326530445979</v>
      </c>
      <c r="L30" s="15">
        <v>11.76470588230687</v>
      </c>
      <c r="M30" s="15">
        <v>-4.4375644993123959</v>
      </c>
      <c r="N30" s="15">
        <v>9.287257019272154</v>
      </c>
      <c r="O30" s="15">
        <v>1.6798418972747919</v>
      </c>
      <c r="P30" s="15">
        <v>9.9125364431071894</v>
      </c>
      <c r="Q30" s="15">
        <v>5.3934571176022628</v>
      </c>
      <c r="R30" s="15">
        <v>0.41946308723952441</v>
      </c>
      <c r="S30" s="15">
        <v>-7.1010860484680745</v>
      </c>
      <c r="T30" s="15">
        <v>-9.6223021581433805</v>
      </c>
      <c r="U30" s="15">
        <v>-2.8968942090222272</v>
      </c>
      <c r="V30" s="15">
        <v>-1.89952647005317</v>
      </c>
      <c r="W30" s="15">
        <v>-2.7903858267307569</v>
      </c>
      <c r="X30" s="15">
        <v>-9.0460828756252827</v>
      </c>
      <c r="Y30" s="15">
        <v>0.39545517534251839</v>
      </c>
      <c r="Z30" s="15">
        <v>30.306101983758449</v>
      </c>
      <c r="AA30" s="15" t="s">
        <v>25</v>
      </c>
    </row>
    <row r="31" spans="4:27" ht="25.5" customHeight="1">
      <c r="D31" s="14" t="s">
        <v>32</v>
      </c>
      <c r="E31" s="15">
        <v>0.68337129832469756</v>
      </c>
      <c r="F31" s="15">
        <v>10.972850678816325</v>
      </c>
      <c r="G31" s="15">
        <v>-7.8491335371199238</v>
      </c>
      <c r="H31" s="15">
        <v>4.0929203539776582</v>
      </c>
      <c r="I31" s="15">
        <v>-7.4388947928157201</v>
      </c>
      <c r="J31" s="15">
        <v>-6.6590126291516505</v>
      </c>
      <c r="K31" s="15">
        <v>3.6900369004082112</v>
      </c>
      <c r="L31" s="15">
        <v>13.048635824378385</v>
      </c>
      <c r="M31" s="15">
        <v>-3.7775445960736009</v>
      </c>
      <c r="N31" s="15">
        <v>10.468920392619129</v>
      </c>
      <c r="O31" s="15">
        <v>-1.2833168805446826</v>
      </c>
      <c r="P31" s="15">
        <v>11.299999999972265</v>
      </c>
      <c r="Q31" s="15">
        <v>4.2228212040211099</v>
      </c>
      <c r="R31" s="15">
        <v>2.9310344826614321</v>
      </c>
      <c r="S31" s="15">
        <v>-8.4589614739746573</v>
      </c>
      <c r="T31" s="15">
        <v>-8.6916742909331823</v>
      </c>
      <c r="U31" s="15">
        <v>-4.0509341921515123</v>
      </c>
      <c r="V31" s="15">
        <v>-4.5140536424267186</v>
      </c>
      <c r="W31" s="15">
        <v>-0.52707173015601461</v>
      </c>
      <c r="X31" s="15">
        <v>-5.3488961503293186</v>
      </c>
      <c r="Y31" s="15">
        <v>-4.1889967335917433</v>
      </c>
      <c r="Z31" s="15">
        <v>34.707348467579195</v>
      </c>
      <c r="AA31" s="15" t="s">
        <v>25</v>
      </c>
    </row>
    <row r="32" spans="4:27" ht="25.5" customHeight="1">
      <c r="D32" s="14" t="s">
        <v>33</v>
      </c>
      <c r="E32" s="15">
        <v>0.88593576955153797</v>
      </c>
      <c r="F32" s="15">
        <v>9.1108671789703166</v>
      </c>
      <c r="G32" s="15">
        <v>-4.325955734432374</v>
      </c>
      <c r="H32" s="15">
        <v>1.2618296530521933</v>
      </c>
      <c r="I32" s="15">
        <v>-8.9304257528059807</v>
      </c>
      <c r="J32" s="15">
        <v>-5.7012542760370817</v>
      </c>
      <c r="K32" s="15">
        <v>5.8041112454851218</v>
      </c>
      <c r="L32" s="15">
        <v>10.971428571463559</v>
      </c>
      <c r="M32" s="15">
        <v>1.2358393409391821</v>
      </c>
      <c r="N32" s="15">
        <v>5.1881993895494194</v>
      </c>
      <c r="O32" s="15">
        <v>-0.5802707930619655</v>
      </c>
      <c r="P32" s="15">
        <v>11.478599221851393</v>
      </c>
      <c r="Q32" s="15">
        <v>6.6317626526809947</v>
      </c>
      <c r="R32" s="15">
        <v>2.2094926350410438</v>
      </c>
      <c r="S32" s="15">
        <v>-11.369095276194741</v>
      </c>
      <c r="T32" s="15">
        <v>-10.027100270995104</v>
      </c>
      <c r="U32" s="15">
        <v>-0.94857293166545897</v>
      </c>
      <c r="V32" s="15">
        <v>-5.2551064060066484</v>
      </c>
      <c r="W32" s="15">
        <v>2.937386690884991</v>
      </c>
      <c r="X32" s="15">
        <v>-5.0278220840004657</v>
      </c>
      <c r="Y32" s="15">
        <v>-7.6281256053011726</v>
      </c>
      <c r="Z32" s="15">
        <v>34.291282625765817</v>
      </c>
      <c r="AA32" s="15" t="s">
        <v>25</v>
      </c>
    </row>
    <row r="33" spans="4:27" ht="25.5" customHeight="1">
      <c r="D33" s="14" t="s">
        <v>34</v>
      </c>
      <c r="E33" s="15">
        <v>2.2144522144719847</v>
      </c>
      <c r="F33" s="15">
        <v>4.3329532496421574</v>
      </c>
      <c r="G33" s="15">
        <v>0.76502732247296645</v>
      </c>
      <c r="H33" s="15">
        <v>0</v>
      </c>
      <c r="I33" s="15">
        <v>-8.5683297179851579</v>
      </c>
      <c r="J33" s="15">
        <v>-3.084223013141596</v>
      </c>
      <c r="K33" s="15">
        <v>6.4871481028205391</v>
      </c>
      <c r="L33" s="15">
        <v>5.1724137931053793</v>
      </c>
      <c r="M33" s="15">
        <v>3.0601092896798354</v>
      </c>
      <c r="N33" s="15">
        <v>6.2566277836972883</v>
      </c>
      <c r="O33" s="15">
        <v>1.0978043911352264</v>
      </c>
      <c r="P33" s="15">
        <v>7.5024679170525577</v>
      </c>
      <c r="Q33" s="15">
        <v>8.9072543618619946</v>
      </c>
      <c r="R33" s="15">
        <v>8.4317032071368203E-2</v>
      </c>
      <c r="S33" s="15">
        <v>-12.047177759054117</v>
      </c>
      <c r="T33" s="15">
        <v>-7.8544061302632144</v>
      </c>
      <c r="U33" s="15">
        <v>-2.4753760901744304</v>
      </c>
      <c r="V33" s="15">
        <v>-2.8350177229521267</v>
      </c>
      <c r="W33" s="15">
        <v>0.98892639933434445</v>
      </c>
      <c r="X33" s="15">
        <v>-6.5549452100969301</v>
      </c>
      <c r="Y33" s="15">
        <v>-6.9753506281435289</v>
      </c>
      <c r="Z33" s="15">
        <v>27.04451877483498</v>
      </c>
      <c r="AA33" s="15" t="s">
        <v>25</v>
      </c>
    </row>
    <row r="34" spans="4:27" ht="25.5" customHeight="1">
      <c r="D34" s="14" t="s">
        <v>35</v>
      </c>
      <c r="E34" s="15">
        <v>-0.22099447500499858</v>
      </c>
      <c r="F34" s="15">
        <v>4.9833887042108005</v>
      </c>
      <c r="G34" s="15">
        <v>-0.42194092811804751</v>
      </c>
      <c r="H34" s="15">
        <v>3.0720338981957696</v>
      </c>
      <c r="I34" s="15">
        <v>-7.2970195272206944</v>
      </c>
      <c r="J34" s="15">
        <v>-4.5454545454007729</v>
      </c>
      <c r="K34" s="15">
        <v>3.2520325202766598</v>
      </c>
      <c r="L34" s="15">
        <v>6.299212598334103</v>
      </c>
      <c r="M34" s="15">
        <v>5.5026455027173071</v>
      </c>
      <c r="N34" s="15">
        <v>6.4192577733394929</v>
      </c>
      <c r="O34" s="15">
        <v>0.37700282756800707</v>
      </c>
      <c r="P34" s="15">
        <v>5.6338028168693377</v>
      </c>
      <c r="Q34" s="15">
        <v>5.8666666665746936</v>
      </c>
      <c r="R34" s="15">
        <v>2.0151133502145813</v>
      </c>
      <c r="S34" s="15">
        <v>-9.7942386831240356</v>
      </c>
      <c r="T34" s="15">
        <v>-5.4744525548033103</v>
      </c>
      <c r="U34" s="15">
        <v>-7.008560875397718</v>
      </c>
      <c r="V34" s="15">
        <v>0.13238037533078728</v>
      </c>
      <c r="W34" s="15">
        <v>-0.95405122953168275</v>
      </c>
      <c r="X34" s="15">
        <v>-6.4541404308463557</v>
      </c>
      <c r="Y34" s="15">
        <v>-6.1707303152000019</v>
      </c>
      <c r="Z34" s="15">
        <v>23.799195369524906</v>
      </c>
      <c r="AA34" s="15" t="s">
        <v>25</v>
      </c>
    </row>
    <row r="35" spans="4:27" ht="36.950000000000003">
      <c r="D35" s="20" t="s">
        <v>36</v>
      </c>
      <c r="E35" s="21">
        <v>-2.8095543149823432</v>
      </c>
      <c r="F35" s="21">
        <v>5.6779661016753247</v>
      </c>
      <c r="G35" s="21">
        <v>-4.2947518488577918</v>
      </c>
      <c r="H35" s="21">
        <v>4.6271296899528913</v>
      </c>
      <c r="I35" s="21">
        <v>-7.3589606691462306</v>
      </c>
      <c r="J35" s="21">
        <v>-8.0299683027743818</v>
      </c>
      <c r="K35" s="21">
        <v>5.0548302872162498</v>
      </c>
      <c r="L35" s="21">
        <v>9.3249826026110085</v>
      </c>
      <c r="M35" s="21">
        <v>0.8274984087047299</v>
      </c>
      <c r="N35" s="21">
        <v>6.5656565656393884</v>
      </c>
      <c r="O35" s="21">
        <v>1.5402843601796334</v>
      </c>
      <c r="P35" s="21">
        <v>6.8761460243527806</v>
      </c>
      <c r="Q35" s="21">
        <v>6.3245730328353122</v>
      </c>
      <c r="R35" s="21">
        <v>2.6111192606613542</v>
      </c>
      <c r="S35" s="21">
        <v>-6.1472480342898983</v>
      </c>
      <c r="T35" s="21">
        <v>-9.2155369383246537</v>
      </c>
      <c r="U35" s="21">
        <v>-3.2947576943621715</v>
      </c>
      <c r="V35" s="21">
        <v>-4.9428140756681564</v>
      </c>
      <c r="W35" s="21">
        <v>0.6253032593768415</v>
      </c>
      <c r="X35" s="21">
        <v>-9.7041516084589219</v>
      </c>
      <c r="Y35" s="21">
        <v>0.2703005159871319</v>
      </c>
      <c r="Z35" s="21">
        <v>16.609528463616652</v>
      </c>
      <c r="AA35" s="21" t="s">
        <v>25</v>
      </c>
    </row>
    <row r="36" spans="4:27" ht="25.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18"/>
      <c r="Q36" s="19"/>
      <c r="R36" s="19"/>
      <c r="S36" s="19"/>
      <c r="T36" s="19"/>
      <c r="U36" s="19"/>
    </row>
    <row r="37" spans="4:27" ht="25.5" customHeight="1">
      <c r="D37" s="64" t="s">
        <v>38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4:27" ht="25.5" customHeight="1">
      <c r="D38" s="65" t="s">
        <v>22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4:27" ht="25.5" customHeight="1">
      <c r="D39" s="12"/>
      <c r="E39" s="13">
        <v>2001</v>
      </c>
      <c r="F39" s="13">
        <v>2002</v>
      </c>
      <c r="G39" s="13">
        <v>2003</v>
      </c>
      <c r="H39" s="13">
        <v>2004</v>
      </c>
      <c r="I39" s="13">
        <v>2005</v>
      </c>
      <c r="J39" s="13">
        <v>2006</v>
      </c>
      <c r="K39" s="13">
        <v>2007</v>
      </c>
      <c r="L39" s="13">
        <v>2008</v>
      </c>
      <c r="M39" s="13">
        <v>2009</v>
      </c>
      <c r="N39" s="13">
        <v>2010</v>
      </c>
      <c r="O39" s="13">
        <v>2011</v>
      </c>
      <c r="P39" s="13">
        <v>2012</v>
      </c>
      <c r="Q39" s="13">
        <v>2013</v>
      </c>
      <c r="R39" s="13">
        <v>2014</v>
      </c>
      <c r="S39" s="13">
        <v>2015</v>
      </c>
      <c r="T39" s="13">
        <v>2016</v>
      </c>
      <c r="U39" s="13">
        <v>2017</v>
      </c>
      <c r="V39" s="13">
        <v>2018</v>
      </c>
      <c r="W39" s="13">
        <v>2019</v>
      </c>
      <c r="X39" s="13">
        <v>2020</v>
      </c>
      <c r="Y39" s="13">
        <v>2021</v>
      </c>
      <c r="Z39" s="13">
        <v>2022</v>
      </c>
      <c r="AA39" s="13">
        <v>2023</v>
      </c>
    </row>
    <row r="40" spans="4:27" ht="25.5" customHeight="1">
      <c r="D40" s="14" t="s">
        <v>23</v>
      </c>
      <c r="E40" s="15">
        <v>3.2894736843006367</v>
      </c>
      <c r="F40" s="15">
        <v>-1.1146496815858553</v>
      </c>
      <c r="G40" s="15">
        <v>-5.3140096617655619</v>
      </c>
      <c r="H40" s="15">
        <v>3.2312925170034701</v>
      </c>
      <c r="I40" s="15">
        <v>6.2602965403561583</v>
      </c>
      <c r="J40" s="15">
        <v>4.8062015505057509</v>
      </c>
      <c r="K40" s="15">
        <v>4.8816568046605946</v>
      </c>
      <c r="L40" s="15">
        <v>8.4626234133151623</v>
      </c>
      <c r="M40" s="15">
        <v>7.0221066319129388</v>
      </c>
      <c r="N40" s="15">
        <v>10.206561360973732</v>
      </c>
      <c r="O40" s="15">
        <v>4.1896361630390677</v>
      </c>
      <c r="P40" s="15">
        <v>8.4656084655890353</v>
      </c>
      <c r="Q40" s="15">
        <v>3.3170731707415912</v>
      </c>
      <c r="R40" s="15">
        <v>5.571293673267097</v>
      </c>
      <c r="S40" s="15">
        <v>0.17889087655973412</v>
      </c>
      <c r="T40" s="15">
        <v>-5.8035714285465172</v>
      </c>
      <c r="U40" s="15">
        <v>0.289071893809556</v>
      </c>
      <c r="V40" s="15">
        <v>3.1184734323132401</v>
      </c>
      <c r="W40" s="15">
        <v>2.2722168977115542</v>
      </c>
      <c r="X40" s="15">
        <v>-2.7437826347811001</v>
      </c>
      <c r="Y40" s="15">
        <v>1.2548043117521113</v>
      </c>
      <c r="Z40" s="15">
        <v>-0.96792370688613127</v>
      </c>
      <c r="AA40" s="15">
        <v>2.1943131930008519</v>
      </c>
    </row>
    <row r="41" spans="4:27" ht="25.5" customHeight="1">
      <c r="D41" s="14" t="s">
        <v>24</v>
      </c>
      <c r="E41" s="15">
        <v>0.66225165541611286</v>
      </c>
      <c r="F41" s="15">
        <v>-2.6315789472883377</v>
      </c>
      <c r="G41" s="15">
        <v>-4.3918918919499728</v>
      </c>
      <c r="H41" s="15">
        <v>4.7703180213617191</v>
      </c>
      <c r="I41" s="15">
        <v>1.0118043844530966</v>
      </c>
      <c r="J41" s="15">
        <v>7.3455759598922921</v>
      </c>
      <c r="K41" s="15">
        <v>6.9984447900961699</v>
      </c>
      <c r="L41" s="15">
        <v>8.2848837209177582</v>
      </c>
      <c r="M41" s="15">
        <v>5.7718120804308493</v>
      </c>
      <c r="N41" s="15">
        <v>11.54822335026482</v>
      </c>
      <c r="O41" s="15">
        <v>2.6166097838301594</v>
      </c>
      <c r="P41" s="15">
        <v>13.303769401433874</v>
      </c>
      <c r="Q41" s="15">
        <v>-2.0547945205394047</v>
      </c>
      <c r="R41" s="15">
        <v>5.4945054943886573</v>
      </c>
      <c r="S41" s="15">
        <v>-1.7992424241324967</v>
      </c>
      <c r="T41" s="15">
        <v>-1.3500482160763272</v>
      </c>
      <c r="U41" s="15">
        <v>-0.70022269761346179</v>
      </c>
      <c r="V41" s="15">
        <v>1.960277611977812</v>
      </c>
      <c r="W41" s="15">
        <v>1.3394703916052464</v>
      </c>
      <c r="X41" s="15">
        <v>3.985862785102845</v>
      </c>
      <c r="Y41" s="15">
        <v>-4.5615382560143969</v>
      </c>
      <c r="Z41" s="15">
        <v>2.0158342407338159</v>
      </c>
      <c r="AA41" s="15" t="s">
        <v>25</v>
      </c>
    </row>
    <row r="42" spans="4:27" ht="25.5" customHeight="1">
      <c r="D42" s="14" t="s">
        <v>26</v>
      </c>
      <c r="E42" s="15">
        <v>4.8361934476754076</v>
      </c>
      <c r="F42" s="15">
        <v>3.2738095238802112</v>
      </c>
      <c r="G42" s="15">
        <v>-13.25648414993611</v>
      </c>
      <c r="H42" s="15">
        <v>3.8205980068152456</v>
      </c>
      <c r="I42" s="15">
        <v>9.7599999999615115</v>
      </c>
      <c r="J42" s="15">
        <v>3.4985422741089955</v>
      </c>
      <c r="K42" s="15">
        <v>9.4366197182467637</v>
      </c>
      <c r="L42" s="15">
        <v>8.4942084942343463</v>
      </c>
      <c r="M42" s="15">
        <v>-0.23724792421020435</v>
      </c>
      <c r="N42" s="15">
        <v>15.457788347139978</v>
      </c>
      <c r="O42" s="15">
        <v>1.4418125644419355</v>
      </c>
      <c r="P42" s="15">
        <v>12.385786801997313</v>
      </c>
      <c r="Q42" s="15">
        <v>4.0650406504379344</v>
      </c>
      <c r="R42" s="15">
        <v>-2.7777777777917345</v>
      </c>
      <c r="S42" s="15">
        <v>-2.410714285587956</v>
      </c>
      <c r="T42" s="15">
        <v>-1.1893870083545588</v>
      </c>
      <c r="U42" s="15">
        <v>-7.0188676156286434</v>
      </c>
      <c r="V42" s="15">
        <v>15.401344320502863</v>
      </c>
      <c r="W42" s="15">
        <v>-5.8095938498555437</v>
      </c>
      <c r="X42" s="15">
        <v>10.983331163370135</v>
      </c>
      <c r="Y42" s="15">
        <v>-3.8766670103858147</v>
      </c>
      <c r="Z42" s="15">
        <v>-3.3601020833382789</v>
      </c>
      <c r="AA42" s="15" t="s">
        <v>25</v>
      </c>
    </row>
    <row r="43" spans="4:27" ht="25.5" customHeight="1">
      <c r="D43" s="14" t="s">
        <v>27</v>
      </c>
      <c r="E43" s="15">
        <v>0.61255742741694874</v>
      </c>
      <c r="F43" s="15">
        <v>-6.2404870624657054</v>
      </c>
      <c r="G43" s="15">
        <v>-0.97402597418262404</v>
      </c>
      <c r="H43" s="15">
        <v>6.7213114754903325</v>
      </c>
      <c r="I43" s="15">
        <v>-1.2288786481952751</v>
      </c>
      <c r="J43" s="15">
        <v>14.152410575431883</v>
      </c>
      <c r="K43" s="15">
        <v>4.08719346036166</v>
      </c>
      <c r="L43" s="15">
        <v>0.523560209559637</v>
      </c>
      <c r="M43" s="15">
        <v>14.192708333260985</v>
      </c>
      <c r="N43" s="15">
        <v>5.4732041049971869</v>
      </c>
      <c r="O43" s="15">
        <v>10.486486486464731</v>
      </c>
      <c r="P43" s="15">
        <v>3.6203522504310914</v>
      </c>
      <c r="Q43" s="15">
        <v>-5.3824362606195164</v>
      </c>
      <c r="R43" s="15">
        <v>10.079840319451128</v>
      </c>
      <c r="S43" s="15">
        <v>-1.9945602901589199</v>
      </c>
      <c r="T43" s="15">
        <v>-4.6253469009785775</v>
      </c>
      <c r="U43" s="15">
        <v>3.0311030205622425</v>
      </c>
      <c r="V43" s="15">
        <v>8.6451949245680559E-2</v>
      </c>
      <c r="W43" s="15">
        <v>1.5072307115051808</v>
      </c>
      <c r="X43" s="15">
        <v>4.6657222933292886</v>
      </c>
      <c r="Y43" s="15">
        <v>-1.7235104111804289</v>
      </c>
      <c r="Z43" s="15">
        <v>4.0536706122011656</v>
      </c>
      <c r="AA43" s="15" t="s">
        <v>25</v>
      </c>
    </row>
    <row r="44" spans="4:27" ht="25.5" customHeight="1">
      <c r="D44" s="14" t="s">
        <v>28</v>
      </c>
      <c r="E44" s="15">
        <v>0.31999999998963968</v>
      </c>
      <c r="F44" s="15">
        <v>3.3492822966348257</v>
      </c>
      <c r="G44" s="15">
        <v>-6.6358024691903328</v>
      </c>
      <c r="H44" s="15">
        <v>4.9586776859851689</v>
      </c>
      <c r="I44" s="15">
        <v>1.2598425196448826</v>
      </c>
      <c r="J44" s="15">
        <v>7.3094867807551145</v>
      </c>
      <c r="K44" s="15">
        <v>8.2608695652057307</v>
      </c>
      <c r="L44" s="15">
        <v>8.4337349397235926</v>
      </c>
      <c r="M44" s="15">
        <v>6.6666666667428265</v>
      </c>
      <c r="N44" s="15">
        <v>8.2175925925293889</v>
      </c>
      <c r="O44" s="15">
        <v>1.9251336897788462</v>
      </c>
      <c r="P44" s="15">
        <v>8.8142707241206644</v>
      </c>
      <c r="Q44" s="15">
        <v>2.6036644164477929</v>
      </c>
      <c r="R44" s="15">
        <v>2.7255639099632356</v>
      </c>
      <c r="S44" s="15">
        <v>-2.0128087832064434</v>
      </c>
      <c r="T44" s="15">
        <v>-5.508870214847061</v>
      </c>
      <c r="U44" s="15">
        <v>4.5615597681480935E-2</v>
      </c>
      <c r="V44" s="15">
        <v>8.0042202834489586</v>
      </c>
      <c r="W44" s="15">
        <v>-1.1429574870198356</v>
      </c>
      <c r="X44" s="15">
        <v>9.3243597628718931</v>
      </c>
      <c r="Y44" s="15">
        <v>-4.2535991705335512</v>
      </c>
      <c r="Z44" s="15">
        <v>-0.46056314739264526</v>
      </c>
      <c r="AA44" s="15" t="s">
        <v>25</v>
      </c>
    </row>
    <row r="45" spans="4:27" ht="25.5" customHeight="1">
      <c r="D45" s="14" t="s">
        <v>29</v>
      </c>
      <c r="E45" s="15">
        <v>0.47999999989192244</v>
      </c>
      <c r="F45" s="15">
        <v>-1.9108280254178878</v>
      </c>
      <c r="G45" s="15">
        <v>-8.6038961039031072</v>
      </c>
      <c r="H45" s="15">
        <v>8.880994671325837</v>
      </c>
      <c r="I45" s="15">
        <v>3.4257748776385766</v>
      </c>
      <c r="J45" s="15">
        <v>8.5173501578294175</v>
      </c>
      <c r="K45" s="15">
        <v>8.2848837209177582</v>
      </c>
      <c r="L45" s="15">
        <v>1.4765100669895004</v>
      </c>
      <c r="M45" s="15">
        <v>8.2010582011132538</v>
      </c>
      <c r="N45" s="15">
        <v>11.858190709172467</v>
      </c>
      <c r="O45" s="15">
        <v>2.732240437007194</v>
      </c>
      <c r="P45" s="15">
        <v>11.170212766044507</v>
      </c>
      <c r="Q45" s="15">
        <v>-0.76555023921031085</v>
      </c>
      <c r="R45" s="15">
        <v>0.77145612340847602</v>
      </c>
      <c r="S45" s="15">
        <v>-2.6794258373467272</v>
      </c>
      <c r="T45" s="15">
        <v>-1.6715830874031501</v>
      </c>
      <c r="U45" s="15">
        <v>0.84126597802434144</v>
      </c>
      <c r="V45" s="15">
        <v>4.0434896591992509</v>
      </c>
      <c r="W45" s="15">
        <v>0.75838279387410168</v>
      </c>
      <c r="X45" s="15">
        <v>6.4508565985205379</v>
      </c>
      <c r="Y45" s="15">
        <v>-3.0227331976327654</v>
      </c>
      <c r="Z45" s="15">
        <v>2.2362664183175118</v>
      </c>
      <c r="AA45" s="15" t="s">
        <v>25</v>
      </c>
    </row>
    <row r="46" spans="4:27" ht="25.5" customHeight="1">
      <c r="D46" s="14" t="s">
        <v>30</v>
      </c>
      <c r="E46" s="15">
        <v>-3.0864197531657478</v>
      </c>
      <c r="F46" s="15">
        <v>0</v>
      </c>
      <c r="G46" s="15">
        <v>-5.414012738868168</v>
      </c>
      <c r="H46" s="15">
        <v>10.269360269332406</v>
      </c>
      <c r="I46" s="15">
        <v>3.3587786260269814</v>
      </c>
      <c r="J46" s="15">
        <v>5.0221565729579698</v>
      </c>
      <c r="K46" s="15">
        <v>4.7819971872418821</v>
      </c>
      <c r="L46" s="15">
        <v>5.3691275166076746</v>
      </c>
      <c r="M46" s="15">
        <v>10.06369426772762</v>
      </c>
      <c r="N46" s="15">
        <v>11.111111111021877</v>
      </c>
      <c r="O46" s="15">
        <v>4.5833333333102244</v>
      </c>
      <c r="P46" s="15">
        <v>4.8804780876704035</v>
      </c>
      <c r="Q46" s="15">
        <v>2.754036087447953</v>
      </c>
      <c r="R46" s="15">
        <v>0</v>
      </c>
      <c r="S46" s="15">
        <v>-2.6802218115346332</v>
      </c>
      <c r="T46" s="15">
        <v>-1.0446343778801048</v>
      </c>
      <c r="U46" s="15">
        <v>0.28085775670003699</v>
      </c>
      <c r="V46" s="15">
        <v>1.3363797605287386</v>
      </c>
      <c r="W46" s="15">
        <v>1.7344007203105249</v>
      </c>
      <c r="X46" s="15">
        <v>9.8334619595756845</v>
      </c>
      <c r="Y46" s="15">
        <v>-1.771642481724367</v>
      </c>
      <c r="Z46" s="15">
        <v>-0.26804181048571962</v>
      </c>
      <c r="AA46" s="15" t="s">
        <v>25</v>
      </c>
    </row>
    <row r="47" spans="4:27" ht="25.5" customHeight="1">
      <c r="D47" s="14" t="s">
        <v>31</v>
      </c>
      <c r="E47" s="15">
        <v>0</v>
      </c>
      <c r="F47" s="15">
        <v>1.5624999999520162</v>
      </c>
      <c r="G47" s="15">
        <v>-5.6923076922244853</v>
      </c>
      <c r="H47" s="15">
        <v>3.9151712888106704</v>
      </c>
      <c r="I47" s="15">
        <v>4.7095761381795054</v>
      </c>
      <c r="J47" s="15">
        <v>7.4962518739958961</v>
      </c>
      <c r="K47" s="15">
        <v>6.2761506276595824</v>
      </c>
      <c r="L47" s="15">
        <v>7.8740157480841066</v>
      </c>
      <c r="M47" s="15">
        <v>8.5158150850232595</v>
      </c>
      <c r="N47" s="15">
        <v>7.174887892412718</v>
      </c>
      <c r="O47" s="15">
        <v>3.870292886968052</v>
      </c>
      <c r="P47" s="15">
        <v>8.559919436079344</v>
      </c>
      <c r="Q47" s="15">
        <v>5.5658627087612489</v>
      </c>
      <c r="R47" s="15">
        <v>-1.4938488576487385</v>
      </c>
      <c r="S47" s="15">
        <v>-4.8171275647291623</v>
      </c>
      <c r="T47" s="15">
        <v>-2.1555763823681073</v>
      </c>
      <c r="U47" s="15">
        <v>1.6780787040692413</v>
      </c>
      <c r="V47" s="15">
        <v>5.5184430497848158</v>
      </c>
      <c r="W47" s="15">
        <v>2.452289978383404</v>
      </c>
      <c r="X47" s="15">
        <v>3.0012612873054456</v>
      </c>
      <c r="Y47" s="15">
        <v>-4.6703514676135427</v>
      </c>
      <c r="Z47" s="15">
        <v>1.397057364168286</v>
      </c>
      <c r="AA47" s="15" t="s">
        <v>25</v>
      </c>
    </row>
    <row r="48" spans="4:27" ht="25.5" customHeight="1">
      <c r="D48" s="14" t="s">
        <v>32</v>
      </c>
      <c r="E48" s="15">
        <v>-0.4665629860783671</v>
      </c>
      <c r="F48" s="15">
        <v>-6.0937499999031424</v>
      </c>
      <c r="G48" s="15">
        <v>-3.6605657238698797</v>
      </c>
      <c r="H48" s="15">
        <v>9.1537132988072312</v>
      </c>
      <c r="I48" s="15">
        <v>3.797468354495237</v>
      </c>
      <c r="J48" s="15">
        <v>10.823170731628306</v>
      </c>
      <c r="K48" s="15">
        <v>6.3273727647495948</v>
      </c>
      <c r="L48" s="15">
        <v>1.2936610609119992</v>
      </c>
      <c r="M48" s="15">
        <v>9.7062579821072248</v>
      </c>
      <c r="N48" s="15">
        <v>9.778812572718909</v>
      </c>
      <c r="O48" s="15">
        <v>3.4994697773810035</v>
      </c>
      <c r="P48" s="15">
        <v>9.8360655736928102</v>
      </c>
      <c r="Q48" s="15">
        <v>0.93283582097420936</v>
      </c>
      <c r="R48" s="15">
        <v>-1.9408502772555236</v>
      </c>
      <c r="S48" s="15">
        <v>-2.1677662583407531</v>
      </c>
      <c r="T48" s="15">
        <v>-2.4084778419844244</v>
      </c>
      <c r="U48" s="15">
        <v>5.7911674909696398</v>
      </c>
      <c r="V48" s="15">
        <v>0.4700227694993897</v>
      </c>
      <c r="W48" s="15">
        <v>0.18577244534123682</v>
      </c>
      <c r="X48" s="15">
        <v>4.3318605347380412</v>
      </c>
      <c r="Y48" s="15">
        <v>-3.1463789329407632</v>
      </c>
      <c r="Z48" s="15">
        <v>3.7561212914453357</v>
      </c>
      <c r="AA48" s="15" t="s">
        <v>25</v>
      </c>
    </row>
    <row r="49" spans="4:27" ht="25.5" customHeight="1">
      <c r="D49" s="14" t="s">
        <v>33</v>
      </c>
      <c r="E49" s="15">
        <v>1.8867924527684155</v>
      </c>
      <c r="F49" s="15">
        <v>-0.61728395059744701</v>
      </c>
      <c r="G49" s="15">
        <v>-4.1925465838052016</v>
      </c>
      <c r="H49" s="15">
        <v>10.696920583304959</v>
      </c>
      <c r="I49" s="15">
        <v>1.3177159590477716</v>
      </c>
      <c r="J49" s="15">
        <v>6.2138728322561843</v>
      </c>
      <c r="K49" s="15">
        <v>5.5782312925819033</v>
      </c>
      <c r="L49" s="15">
        <v>7.2164948454330302</v>
      </c>
      <c r="M49" s="15">
        <v>12.259615384501421</v>
      </c>
      <c r="N49" s="15">
        <v>6.6381156317337986</v>
      </c>
      <c r="O49" s="15">
        <v>2.3092369477768271</v>
      </c>
      <c r="P49" s="15">
        <v>6.5750736015351974</v>
      </c>
      <c r="Q49" s="15">
        <v>3.2228360958244773</v>
      </c>
      <c r="R49" s="15">
        <v>1.8733273862548971</v>
      </c>
      <c r="S49" s="15">
        <v>-0.35026269701177171</v>
      </c>
      <c r="T49" s="15">
        <v>-6.4147627417039939</v>
      </c>
      <c r="U49" s="15">
        <v>1.4806270446460212</v>
      </c>
      <c r="V49" s="15">
        <v>2.0103680475605845</v>
      </c>
      <c r="W49" s="15">
        <v>2.6586839658268469</v>
      </c>
      <c r="X49" s="15">
        <v>7.3185688093063916</v>
      </c>
      <c r="Y49" s="15">
        <v>-4.9753242626509042</v>
      </c>
      <c r="Z49" s="15">
        <v>2.7223539729838597</v>
      </c>
      <c r="AA49" s="15" t="s">
        <v>25</v>
      </c>
    </row>
    <row r="50" spans="4:27" ht="25.5" customHeight="1">
      <c r="D50" s="14" t="s">
        <v>34</v>
      </c>
      <c r="E50" s="15">
        <v>-0.31298904519307946</v>
      </c>
      <c r="F50" s="15">
        <v>-1.0989010989569614</v>
      </c>
      <c r="G50" s="15">
        <v>-2.2222222221528809</v>
      </c>
      <c r="H50" s="15">
        <v>6.3311688310606407</v>
      </c>
      <c r="I50" s="15">
        <v>2.4427480915275579</v>
      </c>
      <c r="J50" s="15">
        <v>9.0909090908934296</v>
      </c>
      <c r="K50" s="15">
        <v>6.4207650275246442</v>
      </c>
      <c r="L50" s="15">
        <v>6.0333761231165628</v>
      </c>
      <c r="M50" s="15">
        <v>8.2324455206075555</v>
      </c>
      <c r="N50" s="15">
        <v>5.5928411633960451</v>
      </c>
      <c r="O50" s="15">
        <v>6.1440677965369783</v>
      </c>
      <c r="P50" s="15">
        <v>8.2834331337629408</v>
      </c>
      <c r="Q50" s="15">
        <v>5.8064516128805366</v>
      </c>
      <c r="R50" s="15">
        <v>-1.3937282229529835</v>
      </c>
      <c r="S50" s="15">
        <v>-5.5653710247119736</v>
      </c>
      <c r="T50" s="15">
        <v>-1.5902712815749065</v>
      </c>
      <c r="U50" s="15">
        <v>5.5513274006298907</v>
      </c>
      <c r="V50" s="15">
        <v>3.1296668644960057</v>
      </c>
      <c r="W50" s="15">
        <v>2.797060919728489</v>
      </c>
      <c r="X50" s="15">
        <v>-1.818546916461572</v>
      </c>
      <c r="Y50" s="15">
        <v>-0.63312485227180471</v>
      </c>
      <c r="Z50" s="15">
        <v>2.7660788715700546</v>
      </c>
      <c r="AA50" s="15" t="s">
        <v>25</v>
      </c>
    </row>
    <row r="51" spans="4:27" ht="25.5" customHeight="1">
      <c r="D51" s="14" t="s">
        <v>35</v>
      </c>
      <c r="E51" s="15">
        <v>-2.3612750884752787</v>
      </c>
      <c r="F51" s="15">
        <v>-8.3434099153039458</v>
      </c>
      <c r="G51" s="15">
        <v>1.8469656991492389</v>
      </c>
      <c r="H51" s="15">
        <v>12.305699481852695</v>
      </c>
      <c r="I51" s="15">
        <v>1.7301038062408347</v>
      </c>
      <c r="J51" s="15">
        <v>6.8027210883524036</v>
      </c>
      <c r="K51" s="15">
        <v>6.1571125267186444</v>
      </c>
      <c r="L51" s="15">
        <v>3.4999999998288178</v>
      </c>
      <c r="M51" s="15">
        <v>9.7584541063714383</v>
      </c>
      <c r="N51" s="15">
        <v>6.16197183099505</v>
      </c>
      <c r="O51" s="15">
        <v>4.5605306798372824</v>
      </c>
      <c r="P51" s="15">
        <v>6.8199841396373806</v>
      </c>
      <c r="Q51" s="15">
        <v>2.3756495916966269</v>
      </c>
      <c r="R51" s="15">
        <v>-0.94271211023707613</v>
      </c>
      <c r="S51" s="15">
        <v>-3.7335285505225024</v>
      </c>
      <c r="T51" s="15">
        <v>-2.8897338403019113</v>
      </c>
      <c r="U51" s="15">
        <v>6.0077059124638232</v>
      </c>
      <c r="V51" s="15">
        <v>1.5280899083055521</v>
      </c>
      <c r="W51" s="15">
        <v>-3.0307451997621748</v>
      </c>
      <c r="X51" s="15">
        <v>3.4829379319880616</v>
      </c>
      <c r="Y51" s="15">
        <v>-0.41523359031891971</v>
      </c>
      <c r="Z51" s="15">
        <v>2.451537298550277</v>
      </c>
      <c r="AA51" s="15" t="s">
        <v>25</v>
      </c>
    </row>
    <row r="52" spans="4:27" ht="36.950000000000003">
      <c r="D52" s="20" t="s">
        <v>36</v>
      </c>
      <c r="E52" s="21">
        <v>0.39697784606993469</v>
      </c>
      <c r="F52" s="21">
        <v>-1.8112244897832475</v>
      </c>
      <c r="G52" s="21">
        <v>-4.8454143933688183</v>
      </c>
      <c r="H52" s="21">
        <v>7.2081911262907639</v>
      </c>
      <c r="I52" s="21">
        <v>3.0816248567488547</v>
      </c>
      <c r="J52" s="21">
        <v>7.5355157504401582</v>
      </c>
      <c r="K52" s="21">
        <v>6.4330844342710636</v>
      </c>
      <c r="L52" s="21">
        <v>5.4937938477965353</v>
      </c>
      <c r="M52" s="21">
        <v>8.3486801718703152</v>
      </c>
      <c r="N52" s="21">
        <v>8.9423984891607411</v>
      </c>
      <c r="O52" s="21">
        <v>4.0305105312921086</v>
      </c>
      <c r="P52" s="21">
        <v>8.4485919013662638</v>
      </c>
      <c r="Q52" s="21">
        <v>1.9130301167950448</v>
      </c>
      <c r="R52" s="21">
        <v>1.3117225782244279</v>
      </c>
      <c r="S52" s="21">
        <v>-2.5299501451063411</v>
      </c>
      <c r="T52" s="21">
        <v>-3.0918390716891064</v>
      </c>
      <c r="U52" s="21">
        <v>1.498384077250936</v>
      </c>
      <c r="V52" s="21">
        <v>3.7646627429746227</v>
      </c>
      <c r="W52" s="21">
        <v>0.37656651726345469</v>
      </c>
      <c r="X52" s="21">
        <v>4.8093465260619306</v>
      </c>
      <c r="Y52" s="21">
        <v>-2.6444247715899039</v>
      </c>
      <c r="Z52" s="21">
        <v>1.3573057621729001</v>
      </c>
      <c r="AA52" s="21" t="s">
        <v>25</v>
      </c>
    </row>
    <row r="53" spans="4:27" ht="25.5" customHeight="1">
      <c r="F53" s="9"/>
      <c r="G53" s="9"/>
      <c r="H53" s="9"/>
      <c r="I53" s="9"/>
      <c r="J53" s="9"/>
      <c r="K53" s="9"/>
      <c r="L53" s="9"/>
      <c r="M53" s="9"/>
      <c r="N53" s="9"/>
      <c r="O53" s="9"/>
      <c r="P53" s="18"/>
      <c r="Q53" s="19"/>
      <c r="R53" s="19"/>
      <c r="S53" s="19"/>
      <c r="T53" s="19"/>
      <c r="U53" s="19"/>
    </row>
    <row r="54" spans="4:27" ht="25.5" customHeight="1">
      <c r="D54" s="64" t="s">
        <v>39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4:27" ht="25.5" customHeight="1">
      <c r="D55" s="65" t="s">
        <v>22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4:27" ht="25.5" customHeight="1">
      <c r="D56" s="12"/>
      <c r="E56" s="13">
        <v>2001</v>
      </c>
      <c r="F56" s="13">
        <v>2002</v>
      </c>
      <c r="G56" s="13">
        <v>2003</v>
      </c>
      <c r="H56" s="13">
        <v>2004</v>
      </c>
      <c r="I56" s="13">
        <v>2005</v>
      </c>
      <c r="J56" s="13">
        <v>2006</v>
      </c>
      <c r="K56" s="13">
        <v>2007</v>
      </c>
      <c r="L56" s="13">
        <v>2008</v>
      </c>
      <c r="M56" s="13">
        <v>2009</v>
      </c>
      <c r="N56" s="13">
        <v>2010</v>
      </c>
      <c r="O56" s="13">
        <v>2011</v>
      </c>
      <c r="P56" s="13">
        <v>2012</v>
      </c>
      <c r="Q56" s="13">
        <v>2013</v>
      </c>
      <c r="R56" s="13">
        <v>2014</v>
      </c>
      <c r="S56" s="13">
        <v>2015</v>
      </c>
      <c r="T56" s="13">
        <v>2016</v>
      </c>
      <c r="U56" s="13">
        <v>2017</v>
      </c>
      <c r="V56" s="13">
        <v>2018</v>
      </c>
      <c r="W56" s="13">
        <v>2019</v>
      </c>
      <c r="X56" s="13">
        <v>2020</v>
      </c>
      <c r="Y56" s="13">
        <v>2021</v>
      </c>
      <c r="Z56" s="13">
        <v>2022</v>
      </c>
      <c r="AA56" s="13">
        <v>2023</v>
      </c>
    </row>
    <row r="57" spans="4:27" ht="25.5" customHeight="1">
      <c r="D57" s="14" t="s">
        <v>23</v>
      </c>
      <c r="E57" s="15">
        <v>3.3222591361476761</v>
      </c>
      <c r="F57" s="15">
        <v>-0.16077170407191588</v>
      </c>
      <c r="G57" s="15">
        <v>-4.3478260868982659</v>
      </c>
      <c r="H57" s="15">
        <v>3.0303030302605949</v>
      </c>
      <c r="I57" s="15">
        <v>6.6993464051808393</v>
      </c>
      <c r="J57" s="15">
        <v>3.8284839203374332</v>
      </c>
      <c r="K57" s="15">
        <v>5.1622418879366361</v>
      </c>
      <c r="L57" s="15">
        <v>8.5553997194010911</v>
      </c>
      <c r="M57" s="15">
        <v>6.7183462533180638</v>
      </c>
      <c r="N57" s="15">
        <v>9.9273607748961332</v>
      </c>
      <c r="O57" s="15">
        <v>4.1850220263593307</v>
      </c>
      <c r="P57" s="15">
        <v>9.0909090909433878</v>
      </c>
      <c r="Q57" s="15">
        <v>3.0038759689262839</v>
      </c>
      <c r="R57" s="15">
        <v>5.6444026340568554</v>
      </c>
      <c r="S57" s="15">
        <v>0.26714158507192831</v>
      </c>
      <c r="T57" s="15">
        <v>-5.7726465364300816</v>
      </c>
      <c r="U57" s="15">
        <v>0.87736079166604863</v>
      </c>
      <c r="V57" s="15">
        <v>3.2598903545271396</v>
      </c>
      <c r="W57" s="15">
        <v>2.75735935572754</v>
      </c>
      <c r="X57" s="15">
        <v>-2.9591028142776588</v>
      </c>
      <c r="Y57" s="15">
        <v>2.5052400934141739</v>
      </c>
      <c r="Z57" s="15">
        <v>-1.1044189482624756</v>
      </c>
      <c r="AA57" s="15">
        <v>2.5805080646907452</v>
      </c>
    </row>
    <row r="58" spans="4:27" ht="25.5" customHeight="1">
      <c r="D58" s="14" t="s">
        <v>24</v>
      </c>
      <c r="E58" s="15">
        <v>1.5075376882211167</v>
      </c>
      <c r="F58" s="15">
        <v>-1.9801980196466284</v>
      </c>
      <c r="G58" s="15">
        <v>-3.8720538720441011</v>
      </c>
      <c r="H58" s="15">
        <v>4.9036777583420843</v>
      </c>
      <c r="I58" s="15">
        <v>-1.001669449199738</v>
      </c>
      <c r="J58" s="15">
        <v>7.5885328837432153</v>
      </c>
      <c r="K58" s="15">
        <v>8.4639498431410498</v>
      </c>
      <c r="L58" s="15">
        <v>8.3815028901982345</v>
      </c>
      <c r="M58" s="15">
        <v>5.4666666666296937</v>
      </c>
      <c r="N58" s="15">
        <v>11.1251580278368</v>
      </c>
      <c r="O58" s="15">
        <v>2.6166097838411284</v>
      </c>
      <c r="P58" s="15">
        <v>13.858093126410198</v>
      </c>
      <c r="Q58" s="15">
        <v>-2.1421616358941575</v>
      </c>
      <c r="R58" s="15">
        <v>5.2736318409134508</v>
      </c>
      <c r="S58" s="15">
        <v>-1.4177693762369104</v>
      </c>
      <c r="T58" s="15">
        <v>-1.3422818792022673</v>
      </c>
      <c r="U58" s="15">
        <v>-0.21672943616315443</v>
      </c>
      <c r="V58" s="15">
        <v>1.8786570523976476</v>
      </c>
      <c r="W58" s="15">
        <v>1.8623875045452154</v>
      </c>
      <c r="X58" s="15">
        <v>4.0775974355755418</v>
      </c>
      <c r="Y58" s="15">
        <v>-3.367980952742966</v>
      </c>
      <c r="Z58" s="15">
        <v>1.4512592328188356</v>
      </c>
      <c r="AA58" s="15" t="s">
        <v>25</v>
      </c>
    </row>
    <row r="59" spans="4:27" ht="25.5" customHeight="1">
      <c r="D59" s="14" t="s">
        <v>26</v>
      </c>
      <c r="E59" s="15">
        <v>5.1805337520179684</v>
      </c>
      <c r="F59" s="15">
        <v>4.0298507462130706</v>
      </c>
      <c r="G59" s="15">
        <v>-12.769010042966988</v>
      </c>
      <c r="H59" s="15">
        <v>3.782894736832132</v>
      </c>
      <c r="I59" s="15">
        <v>9.1917591123490396</v>
      </c>
      <c r="J59" s="15">
        <v>2.0319303338301564</v>
      </c>
      <c r="K59" s="15">
        <v>11.37980085343575</v>
      </c>
      <c r="L59" s="15">
        <v>8.4291187740463958</v>
      </c>
      <c r="M59" s="15">
        <v>-0.70671378086283321</v>
      </c>
      <c r="N59" s="15">
        <v>15.183867141080887</v>
      </c>
      <c r="O59" s="15">
        <v>1.3388259527040702</v>
      </c>
      <c r="P59" s="15">
        <v>13.008130081230096</v>
      </c>
      <c r="Q59" s="15">
        <v>4.4064748200625781</v>
      </c>
      <c r="R59" s="15">
        <v>-3.0146425494437357</v>
      </c>
      <c r="S59" s="15">
        <v>-2.3978685612473516</v>
      </c>
      <c r="T59" s="15">
        <v>-1.0009099181900294</v>
      </c>
      <c r="U59" s="15">
        <v>-7.9685567116685281</v>
      </c>
      <c r="V59" s="15">
        <v>16.634557820635031</v>
      </c>
      <c r="W59" s="15">
        <v>-5.278908370630897</v>
      </c>
      <c r="X59" s="15">
        <v>11.968672869601393</v>
      </c>
      <c r="Y59" s="15">
        <v>-3.3338439978786161</v>
      </c>
      <c r="Z59" s="15">
        <v>-3.7924170296644077</v>
      </c>
      <c r="AA59" s="15" t="s">
        <v>25</v>
      </c>
    </row>
    <row r="60" spans="4:27" ht="25.5" customHeight="1">
      <c r="D60" s="14" t="s">
        <v>27</v>
      </c>
      <c r="E60" s="15">
        <v>0.30816640983677424</v>
      </c>
      <c r="F60" s="15">
        <v>-5.3763440860509544</v>
      </c>
      <c r="G60" s="15">
        <v>-0.3246753246496481</v>
      </c>
      <c r="H60" s="15">
        <v>7.1661237785136001</v>
      </c>
      <c r="I60" s="15">
        <v>-2.1276595744796123</v>
      </c>
      <c r="J60" s="15">
        <v>14.59627329187445</v>
      </c>
      <c r="K60" s="15">
        <v>4.4715447154969112</v>
      </c>
      <c r="L60" s="15">
        <v>0</v>
      </c>
      <c r="M60" s="15">
        <v>14.137483787323045</v>
      </c>
      <c r="N60" s="15">
        <v>5.2272727271263086</v>
      </c>
      <c r="O60" s="15">
        <v>10.583153347802043</v>
      </c>
      <c r="P60" s="15">
        <v>3.8085937499895861</v>
      </c>
      <c r="Q60" s="15">
        <v>-5.550329256774134</v>
      </c>
      <c r="R60" s="15">
        <v>10.458167330617263</v>
      </c>
      <c r="S60" s="15">
        <v>-1.9837691614647546</v>
      </c>
      <c r="T60" s="15">
        <v>-4.4158233670481106</v>
      </c>
      <c r="U60" s="15">
        <v>3.5219371329798577</v>
      </c>
      <c r="V60" s="15">
        <v>-0.25086237962379521</v>
      </c>
      <c r="W60" s="15">
        <v>2.1636266717425023</v>
      </c>
      <c r="X60" s="15">
        <v>5.8199213110777803</v>
      </c>
      <c r="Y60" s="15">
        <v>-1.6086831819871583</v>
      </c>
      <c r="Z60" s="15">
        <v>4.0155019286766791</v>
      </c>
      <c r="AA60" s="15" t="s">
        <v>25</v>
      </c>
    </row>
    <row r="61" spans="4:27" ht="25.5" customHeight="1">
      <c r="D61" s="14" t="s">
        <v>28</v>
      </c>
      <c r="E61" s="15">
        <v>0.80645161293568801</v>
      </c>
      <c r="F61" s="15">
        <v>4.1600000000520332</v>
      </c>
      <c r="G61" s="15">
        <v>-6.1443932412271751</v>
      </c>
      <c r="H61" s="15">
        <v>5.0736497545874171</v>
      </c>
      <c r="I61" s="15">
        <v>0.31152647972598757</v>
      </c>
      <c r="J61" s="15">
        <v>7.6086956522160465</v>
      </c>
      <c r="K61" s="15">
        <v>8.6580086580041904</v>
      </c>
      <c r="L61" s="15">
        <v>8.1009296147805507</v>
      </c>
      <c r="M61" s="15">
        <v>6.5110565112001861</v>
      </c>
      <c r="N61" s="15">
        <v>7.8431372546842182</v>
      </c>
      <c r="O61" s="15">
        <v>1.8181818182303688</v>
      </c>
      <c r="P61" s="15">
        <v>8.9285714285558093</v>
      </c>
      <c r="Q61" s="15">
        <v>2.9893924783546577</v>
      </c>
      <c r="R61" s="15">
        <v>2.8089887640455613</v>
      </c>
      <c r="S61" s="15">
        <v>-2.0947176684850022</v>
      </c>
      <c r="T61" s="15">
        <v>-5.3023255813631547</v>
      </c>
      <c r="U61" s="15">
        <v>8.27105122463756E-2</v>
      </c>
      <c r="V61" s="15">
        <v>8.4236793406118782</v>
      </c>
      <c r="W61" s="15">
        <v>-0.89615996429555089</v>
      </c>
      <c r="X61" s="15">
        <v>10.970367255599633</v>
      </c>
      <c r="Y61" s="15">
        <v>-4.3268376742751862</v>
      </c>
      <c r="Z61" s="15">
        <v>-0.64374974258670781</v>
      </c>
      <c r="AA61" s="15" t="s">
        <v>25</v>
      </c>
    </row>
    <row r="62" spans="4:27" ht="25.5" customHeight="1">
      <c r="D62" s="14" t="s">
        <v>29</v>
      </c>
      <c r="E62" s="15">
        <v>1.1272141705071848</v>
      </c>
      <c r="F62" s="15">
        <v>-1.4331210189024279</v>
      </c>
      <c r="G62" s="15">
        <v>-8.4006462036527623</v>
      </c>
      <c r="H62" s="15">
        <v>9.1710758378600765</v>
      </c>
      <c r="I62" s="15">
        <v>2.4232633280432125</v>
      </c>
      <c r="J62" s="15">
        <v>8.9905362773464503</v>
      </c>
      <c r="K62" s="15">
        <v>8.5383502171825008</v>
      </c>
      <c r="L62" s="15">
        <v>1.1999999999841471</v>
      </c>
      <c r="M62" s="15">
        <v>8.0368906454988185</v>
      </c>
      <c r="N62" s="15">
        <v>11.463414634263724</v>
      </c>
      <c r="O62" s="15">
        <v>2.6258205689795755</v>
      </c>
      <c r="P62" s="15">
        <v>11.72707889108211</v>
      </c>
      <c r="Q62" s="15">
        <v>-0.57251908392466078</v>
      </c>
      <c r="R62" s="15">
        <v>0.47984644915552987</v>
      </c>
      <c r="S62" s="15">
        <v>-2.5787965615713948</v>
      </c>
      <c r="T62" s="15">
        <v>-2.6470588234944636</v>
      </c>
      <c r="U62" s="15">
        <v>2.070810069439899</v>
      </c>
      <c r="V62" s="15">
        <v>4.2314942557600599</v>
      </c>
      <c r="W62" s="15">
        <v>0.87310719750557375</v>
      </c>
      <c r="X62" s="15">
        <v>8.2136719149688897</v>
      </c>
      <c r="Y62" s="15">
        <v>-3.0074613008915896</v>
      </c>
      <c r="Z62" s="15">
        <v>2.1944645352421466</v>
      </c>
      <c r="AA62" s="15" t="s">
        <v>25</v>
      </c>
    </row>
    <row r="63" spans="4:27" ht="25.5" customHeight="1">
      <c r="D63" s="14" t="s">
        <v>30</v>
      </c>
      <c r="E63" s="15">
        <v>-2.7863777091258757</v>
      </c>
      <c r="F63" s="15">
        <v>0.63694267548835004</v>
      </c>
      <c r="G63" s="15">
        <v>-5.379746835572174</v>
      </c>
      <c r="H63" s="15">
        <v>10.869565217222776</v>
      </c>
      <c r="I63" s="15">
        <v>2.2624434390065007</v>
      </c>
      <c r="J63" s="15">
        <v>5.3097345133813922</v>
      </c>
      <c r="K63" s="15">
        <v>5.0420168066527493</v>
      </c>
      <c r="L63" s="15">
        <v>5.0666666667406268</v>
      </c>
      <c r="M63" s="15">
        <v>10.025380710688015</v>
      </c>
      <c r="N63" s="15">
        <v>10.611303344701817</v>
      </c>
      <c r="O63" s="15">
        <v>4.5881126173204168</v>
      </c>
      <c r="P63" s="15">
        <v>5.2841475574448848</v>
      </c>
      <c r="Q63" s="15">
        <v>2.6515151514158175</v>
      </c>
      <c r="R63" s="15">
        <v>-9.2250922556769144E-2</v>
      </c>
      <c r="S63" s="15">
        <v>-2.6777469989213931</v>
      </c>
      <c r="T63" s="15">
        <v>-0.66413662250686123</v>
      </c>
      <c r="U63" s="15">
        <v>0.18272612635401586</v>
      </c>
      <c r="V63" s="15">
        <v>1.4318530297533494</v>
      </c>
      <c r="W63" s="15">
        <v>2.0630332580690025</v>
      </c>
      <c r="X63" s="15">
        <v>11.707110568179724</v>
      </c>
      <c r="Y63" s="15">
        <v>-1.7169776906893475</v>
      </c>
      <c r="Z63" s="15">
        <v>1.0413857284174988E-2</v>
      </c>
      <c r="AA63" s="15" t="s">
        <v>25</v>
      </c>
    </row>
    <row r="64" spans="4:27" ht="25.5" customHeight="1">
      <c r="D64" s="14" t="s">
        <v>31</v>
      </c>
      <c r="E64" s="15">
        <v>0.4709576138707039</v>
      </c>
      <c r="F64" s="15">
        <v>2.3437499999056755</v>
      </c>
      <c r="G64" s="15">
        <v>-5.4961832060359423</v>
      </c>
      <c r="H64" s="15">
        <v>4.2003231018263643</v>
      </c>
      <c r="I64" s="15">
        <v>3.5658914726745206</v>
      </c>
      <c r="J64" s="15">
        <v>7.9341317367064512</v>
      </c>
      <c r="K64" s="15">
        <v>6.3800277390706261</v>
      </c>
      <c r="L64" s="15">
        <v>7.5619295960109856</v>
      </c>
      <c r="M64" s="15">
        <v>8.3636363634718371</v>
      </c>
      <c r="N64" s="15">
        <v>6.8232662193024485</v>
      </c>
      <c r="O64" s="15">
        <v>3.8743455497431745</v>
      </c>
      <c r="P64" s="15">
        <v>8.9717741934978825</v>
      </c>
      <c r="Q64" s="15">
        <v>5.7354301573606659</v>
      </c>
      <c r="R64" s="15">
        <v>-1.7497812774091126</v>
      </c>
      <c r="S64" s="15">
        <v>-4.9866429206723133</v>
      </c>
      <c r="T64" s="15">
        <v>-1.686972821081878</v>
      </c>
      <c r="U64" s="15">
        <v>1.3638119600201115</v>
      </c>
      <c r="V64" s="15">
        <v>6.164572207268959</v>
      </c>
      <c r="W64" s="15">
        <v>2.8476323017551541</v>
      </c>
      <c r="X64" s="15">
        <v>4.3262477077832928</v>
      </c>
      <c r="Y64" s="15">
        <v>-4.681877663652112</v>
      </c>
      <c r="Z64" s="15">
        <v>1.715504223557307</v>
      </c>
      <c r="AA64" s="15" t="s">
        <v>25</v>
      </c>
    </row>
    <row r="65" spans="4:27" ht="25.5" customHeight="1">
      <c r="D65" s="14" t="s">
        <v>32</v>
      </c>
      <c r="E65" s="15">
        <v>-0.15576323995555308</v>
      </c>
      <c r="F65" s="15">
        <v>-5.7722308892442342</v>
      </c>
      <c r="G65" s="15">
        <v>-3.4768211920744974</v>
      </c>
      <c r="H65" s="15">
        <v>9.6054888508334102</v>
      </c>
      <c r="I65" s="15">
        <v>2.660406885827693</v>
      </c>
      <c r="J65" s="15">
        <v>11.432926829172185</v>
      </c>
      <c r="K65" s="15">
        <v>6.5663474691902257</v>
      </c>
      <c r="L65" s="15">
        <v>0.89858793340600318</v>
      </c>
      <c r="M65" s="15">
        <v>9.414758269721645</v>
      </c>
      <c r="N65" s="15">
        <v>9.418604651029705</v>
      </c>
      <c r="O65" s="15">
        <v>3.5069075450773424</v>
      </c>
      <c r="P65" s="15">
        <v>10.574948665387062</v>
      </c>
      <c r="Q65" s="15">
        <v>0.64995357474855187</v>
      </c>
      <c r="R65" s="15">
        <v>-2.1217712177091452</v>
      </c>
      <c r="S65" s="15">
        <v>-2.0735155514269188</v>
      </c>
      <c r="T65" s="15">
        <v>-2.4061597688773029</v>
      </c>
      <c r="U65" s="15">
        <v>5.9832166170928902</v>
      </c>
      <c r="V65" s="15">
        <v>0.76741394920041284</v>
      </c>
      <c r="W65" s="15">
        <v>0.47605689007306218</v>
      </c>
      <c r="X65" s="15">
        <v>5.5923641566822946</v>
      </c>
      <c r="Y65" s="15">
        <v>-2.9704639499100072</v>
      </c>
      <c r="Z65" s="15">
        <v>4.1838289306229681</v>
      </c>
      <c r="AA65" s="15" t="s">
        <v>25</v>
      </c>
    </row>
    <row r="66" spans="4:27" ht="25.5" customHeight="1">
      <c r="D66" s="14" t="s">
        <v>33</v>
      </c>
      <c r="E66" s="15">
        <v>2.0537124801827567</v>
      </c>
      <c r="F66" s="15">
        <v>0.15479876168964513</v>
      </c>
      <c r="G66" s="15">
        <v>-4.0185471406954392</v>
      </c>
      <c r="H66" s="15">
        <v>11.272141706794558</v>
      </c>
      <c r="I66" s="15">
        <v>0.43415340092034516</v>
      </c>
      <c r="J66" s="15">
        <v>6.6282420749195659</v>
      </c>
      <c r="K66" s="15">
        <v>5.4054054054618383</v>
      </c>
      <c r="L66" s="15">
        <v>7.0512820512566687</v>
      </c>
      <c r="M66" s="15">
        <v>12.095808383203188</v>
      </c>
      <c r="N66" s="15">
        <v>6.4102564102596737</v>
      </c>
      <c r="O66" s="15">
        <v>2.3092369479076336</v>
      </c>
      <c r="P66" s="15">
        <v>6.9676153090947768</v>
      </c>
      <c r="Q66" s="15">
        <v>3.1192660549065998</v>
      </c>
      <c r="R66" s="15">
        <v>1.8683274022534002</v>
      </c>
      <c r="S66" s="15">
        <v>-0.52401746720728282</v>
      </c>
      <c r="T66" s="15">
        <v>-6.409130816568009</v>
      </c>
      <c r="U66" s="15">
        <v>2.163409088825019</v>
      </c>
      <c r="V66" s="15">
        <v>1.9668494501570155</v>
      </c>
      <c r="W66" s="15">
        <v>2.7086167426275232</v>
      </c>
      <c r="X66" s="15">
        <v>9.0677373068899669</v>
      </c>
      <c r="Y66" s="15">
        <v>-4.7892766087949123</v>
      </c>
      <c r="Z66" s="15">
        <v>2.7390039465564398</v>
      </c>
      <c r="AA66" s="15" t="s">
        <v>25</v>
      </c>
    </row>
    <row r="67" spans="4:27" ht="25.5" customHeight="1">
      <c r="D67" s="14" t="s">
        <v>34</v>
      </c>
      <c r="E67" s="15">
        <v>0.63091482644754837</v>
      </c>
      <c r="F67" s="15">
        <v>-0.6269592475986796</v>
      </c>
      <c r="G67" s="15">
        <v>-2.3659305994595647</v>
      </c>
      <c r="H67" s="15">
        <v>6.9466882067116043</v>
      </c>
      <c r="I67" s="15">
        <v>1.5105740181871052</v>
      </c>
      <c r="J67" s="15">
        <v>9.6726190474682348</v>
      </c>
      <c r="K67" s="15">
        <v>6.3772048848945051</v>
      </c>
      <c r="L67" s="15">
        <v>5.7397959182851288</v>
      </c>
      <c r="M67" s="15">
        <v>7.9613992761764507</v>
      </c>
      <c r="N67" s="15">
        <v>5.3631284917275313</v>
      </c>
      <c r="O67" s="15">
        <v>6.3626723222442783</v>
      </c>
      <c r="P67" s="15">
        <v>8.6739780658893206</v>
      </c>
      <c r="Q67" s="15">
        <v>5.5045871558522474</v>
      </c>
      <c r="R67" s="15">
        <v>-1.1304347825715655</v>
      </c>
      <c r="S67" s="15">
        <v>-5.8047493403293959</v>
      </c>
      <c r="T67" s="15">
        <v>-1.6806722688851861</v>
      </c>
      <c r="U67" s="15">
        <v>6.7285348654352983</v>
      </c>
      <c r="V67" s="15">
        <v>3.5856169486605527</v>
      </c>
      <c r="W67" s="15">
        <v>2.525415834716882</v>
      </c>
      <c r="X67" s="15">
        <v>-0.43363086740694223</v>
      </c>
      <c r="Y67" s="15">
        <v>-0.76790299547362384</v>
      </c>
      <c r="Z67" s="15">
        <v>3.2872987363455453</v>
      </c>
      <c r="AA67" s="15" t="s">
        <v>25</v>
      </c>
    </row>
    <row r="68" spans="4:27" ht="25.5" customHeight="1">
      <c r="D68" s="14" t="s">
        <v>35</v>
      </c>
      <c r="E68" s="15">
        <v>-1.7709563163406328</v>
      </c>
      <c r="F68" s="15">
        <v>-7.6923076924065859</v>
      </c>
      <c r="G68" s="15">
        <v>1.6927083332771264</v>
      </c>
      <c r="H68" s="15">
        <v>12.54801536499861</v>
      </c>
      <c r="I68" s="15">
        <v>0.79635949943579476</v>
      </c>
      <c r="J68" s="15">
        <v>7.2234762979332512</v>
      </c>
      <c r="K68" s="15">
        <v>6.210526315737841</v>
      </c>
      <c r="L68" s="15">
        <v>3.1714568881128891</v>
      </c>
      <c r="M68" s="15">
        <v>9.4140249760368491</v>
      </c>
      <c r="N68" s="15">
        <v>6.0579455662721937</v>
      </c>
      <c r="O68" s="15">
        <v>4.6357615893297011</v>
      </c>
      <c r="P68" s="15">
        <v>7.5158227848276749</v>
      </c>
      <c r="Q68" s="15">
        <v>2.1339220014339411</v>
      </c>
      <c r="R68" s="15">
        <v>-0.79250720459131951</v>
      </c>
      <c r="S68" s="15">
        <v>-3.9215686274002182</v>
      </c>
      <c r="T68" s="15">
        <v>-3.174603174620283</v>
      </c>
      <c r="U68" s="15">
        <v>7.484280669371568</v>
      </c>
      <c r="V68" s="15">
        <v>1.8644490904166977</v>
      </c>
      <c r="W68" s="15">
        <v>-3.1218375699057388</v>
      </c>
      <c r="X68" s="15">
        <v>4.6429808248122928</v>
      </c>
      <c r="Y68" s="15">
        <v>-0.59724363399225044</v>
      </c>
      <c r="Z68" s="15">
        <v>3.2282219919741229</v>
      </c>
      <c r="AA68" s="15" t="s">
        <v>25</v>
      </c>
    </row>
    <row r="69" spans="4:27" ht="36.950000000000003">
      <c r="D69" s="20" t="s">
        <v>36</v>
      </c>
      <c r="E69" s="21">
        <v>0.79845460394405432</v>
      </c>
      <c r="F69" s="21">
        <v>-1.1370895617214161</v>
      </c>
      <c r="G69" s="21">
        <v>-4.5489790643797878</v>
      </c>
      <c r="H69" s="21">
        <v>7.5006769564043729</v>
      </c>
      <c r="I69" s="21">
        <v>2.1536523929334139</v>
      </c>
      <c r="J69" s="21">
        <v>7.6809271359733033</v>
      </c>
      <c r="K69" s="21">
        <v>6.8353560796856394</v>
      </c>
      <c r="L69" s="21">
        <v>5.2513128282378307</v>
      </c>
      <c r="M69" s="21">
        <v>8.1152632114892764</v>
      </c>
      <c r="N69" s="21">
        <v>8.6362780184286336</v>
      </c>
      <c r="O69" s="21">
        <v>4.0398786302556999</v>
      </c>
      <c r="P69" s="21">
        <v>8.9242563119763538</v>
      </c>
      <c r="Q69" s="21">
        <v>1.8665850672900275</v>
      </c>
      <c r="R69" s="21">
        <v>1.2841694202655907</v>
      </c>
      <c r="S69" s="21">
        <v>-2.5506042855831246</v>
      </c>
      <c r="T69" s="21">
        <v>-3.081488244706454</v>
      </c>
      <c r="U69" s="21">
        <v>1.9238123236763327</v>
      </c>
      <c r="V69" s="21">
        <v>4.0280181610344856</v>
      </c>
      <c r="W69" s="21">
        <v>0.63517380554991565</v>
      </c>
      <c r="X69" s="21">
        <v>5.983032609742045</v>
      </c>
      <c r="Y69" s="21">
        <v>-2.4005549365286982</v>
      </c>
      <c r="Z69" s="21">
        <v>1.4507363616144131</v>
      </c>
      <c r="AA69" s="21" t="s">
        <v>25</v>
      </c>
    </row>
    <row r="70" spans="4:27" ht="25.5" customHeight="1">
      <c r="F70" s="9"/>
      <c r="G70" s="9"/>
      <c r="H70" s="9"/>
      <c r="I70" s="9"/>
      <c r="J70" s="9"/>
      <c r="K70" s="9"/>
      <c r="L70" s="9"/>
      <c r="M70" s="9"/>
      <c r="N70" s="9"/>
      <c r="O70" s="9"/>
      <c r="P70" s="18"/>
      <c r="Q70" s="19"/>
      <c r="R70" s="19"/>
      <c r="S70" s="19"/>
      <c r="T70" s="19"/>
      <c r="U70" s="19"/>
    </row>
    <row r="71" spans="4:27" ht="25.5" customHeight="1">
      <c r="D71" s="64" t="s">
        <v>40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</row>
    <row r="72" spans="4:27" ht="25.5" customHeight="1">
      <c r="D72" s="65" t="s">
        <v>22</v>
      </c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</row>
    <row r="73" spans="4:27" ht="25.5" customHeight="1">
      <c r="D73" s="12"/>
      <c r="E73" s="13">
        <v>2001</v>
      </c>
      <c r="F73" s="13">
        <v>2002</v>
      </c>
      <c r="G73" s="13">
        <v>2003</v>
      </c>
      <c r="H73" s="13">
        <v>2004</v>
      </c>
      <c r="I73" s="13">
        <v>2005</v>
      </c>
      <c r="J73" s="13">
        <v>2006</v>
      </c>
      <c r="K73" s="13">
        <v>2007</v>
      </c>
      <c r="L73" s="13">
        <v>2008</v>
      </c>
      <c r="M73" s="13">
        <v>2009</v>
      </c>
      <c r="N73" s="13">
        <v>2010</v>
      </c>
      <c r="O73" s="13">
        <v>2011</v>
      </c>
      <c r="P73" s="13">
        <v>2012</v>
      </c>
      <c r="Q73" s="13">
        <v>2013</v>
      </c>
      <c r="R73" s="13">
        <v>2014</v>
      </c>
      <c r="S73" s="13">
        <v>2015</v>
      </c>
      <c r="T73" s="13">
        <v>2016</v>
      </c>
      <c r="U73" s="13">
        <v>2017</v>
      </c>
      <c r="V73" s="13">
        <v>2018</v>
      </c>
      <c r="W73" s="13">
        <v>2019</v>
      </c>
      <c r="X73" s="13">
        <v>2020</v>
      </c>
      <c r="Y73" s="13">
        <v>2021</v>
      </c>
      <c r="Z73" s="13">
        <v>2022</v>
      </c>
      <c r="AA73" s="13">
        <v>2023</v>
      </c>
    </row>
    <row r="74" spans="4:27" ht="25.5" customHeight="1">
      <c r="D74" s="14" t="s">
        <v>23</v>
      </c>
      <c r="E74" s="15">
        <v>7.9999999998644933</v>
      </c>
      <c r="F74" s="15">
        <v>0.37037037049152399</v>
      </c>
      <c r="G74" s="15">
        <v>-1.1070110703226721</v>
      </c>
      <c r="H74" s="15">
        <v>1.8656716419516384</v>
      </c>
      <c r="I74" s="15">
        <v>4.0293040292899374</v>
      </c>
      <c r="J74" s="15">
        <v>8.2746478871864362</v>
      </c>
      <c r="K74" s="15">
        <v>6.5040650406845479</v>
      </c>
      <c r="L74" s="15">
        <v>15.419847328369475</v>
      </c>
      <c r="M74" s="15">
        <v>-4.7619047619657184</v>
      </c>
      <c r="N74" s="15">
        <v>2.2222222222769705</v>
      </c>
      <c r="O74" s="15">
        <v>9.7826086956688485</v>
      </c>
      <c r="P74" s="15">
        <v>1.4851485147373333</v>
      </c>
      <c r="Q74" s="15">
        <v>5.2439024391682132</v>
      </c>
      <c r="R74" s="15">
        <v>3.0127462340218347</v>
      </c>
      <c r="S74" s="15">
        <v>-0.67491563558453871</v>
      </c>
      <c r="T74" s="15">
        <v>-12.910532276259424</v>
      </c>
      <c r="U74" s="15">
        <v>-0.82918597604998423</v>
      </c>
      <c r="V74" s="15">
        <v>0.5637340255655765</v>
      </c>
      <c r="W74" s="15">
        <v>-1.4005543949920707</v>
      </c>
      <c r="X74" s="15">
        <v>2.6242538793544767</v>
      </c>
      <c r="Y74" s="15">
        <v>-21.196594472951325</v>
      </c>
      <c r="Z74" s="15">
        <v>2.4004929506915351</v>
      </c>
      <c r="AA74" s="15">
        <v>2.2773575935330692</v>
      </c>
    </row>
    <row r="75" spans="4:27" ht="25.5" customHeight="1">
      <c r="D75" s="14" t="s">
        <v>24</v>
      </c>
      <c r="E75" s="15">
        <v>-0.91407678230658318</v>
      </c>
      <c r="F75" s="15">
        <v>-3.6900369005299027</v>
      </c>
      <c r="G75" s="15">
        <v>5.7471264369645558</v>
      </c>
      <c r="H75" s="15">
        <v>-5.7971014494109019</v>
      </c>
      <c r="I75" s="15">
        <v>0</v>
      </c>
      <c r="J75" s="15">
        <v>6.1538461539988765</v>
      </c>
      <c r="K75" s="15">
        <v>3.442028985459844</v>
      </c>
      <c r="L75" s="15">
        <v>12.434325744269126</v>
      </c>
      <c r="M75" s="15">
        <v>-6.8535825544944418</v>
      </c>
      <c r="N75" s="15">
        <v>11.204013377941745</v>
      </c>
      <c r="O75" s="15">
        <v>14.135338345867599</v>
      </c>
      <c r="P75" s="15">
        <v>-3.1620553360435788</v>
      </c>
      <c r="Q75" s="15">
        <v>0.40816326532984171</v>
      </c>
      <c r="R75" s="15">
        <v>7.1815718156605479</v>
      </c>
      <c r="S75" s="15">
        <v>-7.4589127685395162</v>
      </c>
      <c r="T75" s="15">
        <v>-11.475409836172146</v>
      </c>
      <c r="U75" s="15">
        <v>3.6423388282421643</v>
      </c>
      <c r="V75" s="15">
        <v>-4.3406714184827555</v>
      </c>
      <c r="W75" s="15">
        <v>10.782265787309008</v>
      </c>
      <c r="X75" s="15">
        <v>0.77775955011480935</v>
      </c>
      <c r="Y75" s="15">
        <v>-18.830039608642359</v>
      </c>
      <c r="Z75" s="15">
        <v>8.2359568079702896</v>
      </c>
      <c r="AA75" s="15" t="s">
        <v>25</v>
      </c>
    </row>
    <row r="76" spans="4:27" ht="25.5" customHeight="1">
      <c r="D76" s="14" t="s">
        <v>26</v>
      </c>
      <c r="E76" s="15">
        <v>7.1304347826947945</v>
      </c>
      <c r="F76" s="15">
        <v>-4.0584415584553497</v>
      </c>
      <c r="G76" s="15">
        <v>-5.2453468697855605</v>
      </c>
      <c r="H76" s="15">
        <v>6.9642857142581782</v>
      </c>
      <c r="I76" s="15">
        <v>0.66777963267039553</v>
      </c>
      <c r="J76" s="15">
        <v>0.99502487581422105</v>
      </c>
      <c r="K76" s="15">
        <v>10.016420361067869</v>
      </c>
      <c r="L76" s="15">
        <v>12.089552238912372</v>
      </c>
      <c r="M76" s="15">
        <v>-8.255659121182223</v>
      </c>
      <c r="N76" s="15">
        <v>15.674891146558</v>
      </c>
      <c r="O76" s="15">
        <v>5.6461731493339107</v>
      </c>
      <c r="P76" s="15">
        <v>4.275534441860751</v>
      </c>
      <c r="Q76" s="15">
        <v>5.8086560363197481</v>
      </c>
      <c r="R76" s="15">
        <v>-7.3196986006107023</v>
      </c>
      <c r="S76" s="15">
        <v>-1.1614401858354384</v>
      </c>
      <c r="T76" s="15">
        <v>-15.276145710900146</v>
      </c>
      <c r="U76" s="15">
        <v>11.628543562922133</v>
      </c>
      <c r="V76" s="15">
        <v>-0.39745685688590271</v>
      </c>
      <c r="W76" s="15">
        <v>-4.7856747778043829</v>
      </c>
      <c r="X76" s="15">
        <v>-39.659848976295095</v>
      </c>
      <c r="Y76" s="15">
        <v>-14.615779531299179</v>
      </c>
      <c r="Z76" s="15">
        <v>81.263007179484632</v>
      </c>
      <c r="AA76" s="15" t="s">
        <v>25</v>
      </c>
    </row>
    <row r="77" spans="4:27" ht="25.5" customHeight="1">
      <c r="D77" s="14" t="s">
        <v>27</v>
      </c>
      <c r="E77" s="15">
        <v>-3.3280507132159243</v>
      </c>
      <c r="F77" s="15">
        <v>-1.3114754098677239</v>
      </c>
      <c r="G77" s="15">
        <v>-0.16611295673094606</v>
      </c>
      <c r="H77" s="15">
        <v>-0.1663893512700132</v>
      </c>
      <c r="I77" s="15">
        <v>14.833333333493748</v>
      </c>
      <c r="J77" s="15">
        <v>-3.1930333818189771</v>
      </c>
      <c r="K77" s="15">
        <v>4.1979010496416835</v>
      </c>
      <c r="L77" s="15">
        <v>19.712230215640638</v>
      </c>
      <c r="M77" s="15">
        <v>-9.6153846153361542</v>
      </c>
      <c r="N77" s="15">
        <v>16.622340425499548</v>
      </c>
      <c r="O77" s="15">
        <v>1.4823261118620534</v>
      </c>
      <c r="P77" s="15">
        <v>-1.3483146067283291</v>
      </c>
      <c r="Q77" s="15">
        <v>10.250569476025916</v>
      </c>
      <c r="R77" s="15">
        <v>-5.1652892562190083</v>
      </c>
      <c r="S77" s="15">
        <v>-7.5163398692775996</v>
      </c>
      <c r="T77" s="15">
        <v>-9.8939929329605611</v>
      </c>
      <c r="U77" s="15">
        <v>10.839654006851408</v>
      </c>
      <c r="V77" s="15">
        <v>-6.885559945003239</v>
      </c>
      <c r="W77" s="15">
        <v>-3.2117257963969914</v>
      </c>
      <c r="X77" s="15">
        <v>-80.769461060555173</v>
      </c>
      <c r="Y77" s="15">
        <v>301.25617784196947</v>
      </c>
      <c r="Z77" s="15">
        <v>33.924184447923423</v>
      </c>
      <c r="AA77" s="15" t="s">
        <v>25</v>
      </c>
    </row>
    <row r="78" spans="4:27" ht="25.5" customHeight="1">
      <c r="D78" s="14" t="s">
        <v>28</v>
      </c>
      <c r="E78" s="15">
        <v>3.4659820282364029</v>
      </c>
      <c r="F78" s="15">
        <v>-6.575682382084203</v>
      </c>
      <c r="G78" s="15">
        <v>-11.420982735813102</v>
      </c>
      <c r="H78" s="15">
        <v>23.088455772182815</v>
      </c>
      <c r="I78" s="15">
        <v>-6.0901339829751429</v>
      </c>
      <c r="J78" s="15">
        <v>9.3385214008022253</v>
      </c>
      <c r="K78" s="15">
        <v>16.132858837597542</v>
      </c>
      <c r="L78" s="15">
        <v>3.7793667007122389</v>
      </c>
      <c r="M78" s="15">
        <v>-10.728346456779725</v>
      </c>
      <c r="N78" s="15">
        <v>11.907386990061086</v>
      </c>
      <c r="O78" s="15">
        <v>5.5172413793684427</v>
      </c>
      <c r="P78" s="15">
        <v>4.0149393090889607</v>
      </c>
      <c r="Q78" s="15">
        <v>0.98743267507770405</v>
      </c>
      <c r="R78" s="15">
        <v>2.0444444443944221</v>
      </c>
      <c r="S78" s="15">
        <v>-7.8397212543170998</v>
      </c>
      <c r="T78" s="15">
        <v>-13.610586011437697</v>
      </c>
      <c r="U78" s="15">
        <v>5.1156171571984599</v>
      </c>
      <c r="V78" s="15">
        <v>-3.3005902341155857</v>
      </c>
      <c r="W78" s="15">
        <v>-1.2357291412562699</v>
      </c>
      <c r="X78" s="15">
        <v>-62.696903173226403</v>
      </c>
      <c r="Y78" s="15">
        <v>165.2216063979065</v>
      </c>
      <c r="Z78" s="15">
        <v>8.5353173033133167</v>
      </c>
      <c r="AA78" s="15" t="s">
        <v>25</v>
      </c>
    </row>
    <row r="79" spans="4:27" ht="25.5" customHeight="1">
      <c r="D79" s="14" t="s">
        <v>29</v>
      </c>
      <c r="E79" s="15">
        <v>0.82191780826699201</v>
      </c>
      <c r="F79" s="15">
        <v>-7.2010869564624542</v>
      </c>
      <c r="G79" s="15">
        <v>-4.6852122987922513</v>
      </c>
      <c r="H79" s="15">
        <v>14.132104454723349</v>
      </c>
      <c r="I79" s="15">
        <v>1.3458950201939768</v>
      </c>
      <c r="J79" s="15">
        <v>-2.6560424966907581</v>
      </c>
      <c r="K79" s="15">
        <v>16.371077762577801</v>
      </c>
      <c r="L79" s="15">
        <v>10.316529894461212</v>
      </c>
      <c r="M79" s="15">
        <v>-1.0626992560299087</v>
      </c>
      <c r="N79" s="15">
        <v>4.2964554242054698</v>
      </c>
      <c r="O79" s="15">
        <v>11.328527291504798</v>
      </c>
      <c r="P79" s="15">
        <v>0.55504162807966662</v>
      </c>
      <c r="Q79" s="15">
        <v>-3.1278748849893123</v>
      </c>
      <c r="R79" s="15">
        <v>-2.4691358025107468</v>
      </c>
      <c r="S79" s="15">
        <v>-4.5764362219338768</v>
      </c>
      <c r="T79" s="15">
        <v>-3.8775510203582719</v>
      </c>
      <c r="U79" s="15">
        <v>4.2293104108733992</v>
      </c>
      <c r="V79" s="15">
        <v>-2.8021359852309247</v>
      </c>
      <c r="W79" s="15">
        <v>-1.5488983590374095</v>
      </c>
      <c r="X79" s="15">
        <v>-43.628294907611718</v>
      </c>
      <c r="Y79" s="15">
        <v>61.39185733301067</v>
      </c>
      <c r="Z79" s="15">
        <v>2.2388842316144908</v>
      </c>
      <c r="AA79" s="15" t="s">
        <v>25</v>
      </c>
    </row>
    <row r="80" spans="4:27" ht="25.5" customHeight="1">
      <c r="D80" s="14" t="s">
        <v>30</v>
      </c>
      <c r="E80" s="15">
        <v>-6.1711079944773211</v>
      </c>
      <c r="F80" s="15">
        <v>5.6801195815122663</v>
      </c>
      <c r="G80" s="15">
        <v>-6.3649222065295996</v>
      </c>
      <c r="H80" s="15">
        <v>8.0060422960062319</v>
      </c>
      <c r="I80" s="15">
        <v>7.1328671329444537</v>
      </c>
      <c r="J80" s="15">
        <v>-4.9608355090729583</v>
      </c>
      <c r="K80" s="15">
        <v>10.302197802118961</v>
      </c>
      <c r="L80" s="15">
        <v>8.3437110833484383</v>
      </c>
      <c r="M80" s="15">
        <v>-2.1839080459500559</v>
      </c>
      <c r="N80" s="15">
        <v>12.808460634660301</v>
      </c>
      <c r="O80" s="15">
        <v>1.3541666666039953</v>
      </c>
      <c r="P80" s="15">
        <v>5.6526207605569034</v>
      </c>
      <c r="Q80" s="15">
        <v>6.0311284045978297</v>
      </c>
      <c r="R80" s="15">
        <v>-4.1284403669907928</v>
      </c>
      <c r="S80" s="15">
        <v>-8.1339712917493312</v>
      </c>
      <c r="T80" s="15">
        <v>-14.062500000131294</v>
      </c>
      <c r="U80" s="15">
        <v>15.014903456881811</v>
      </c>
      <c r="V80" s="15">
        <v>-7.9734955334093698</v>
      </c>
      <c r="W80" s="15">
        <v>6.5267570605621383</v>
      </c>
      <c r="X80" s="15">
        <v>-31.131448010687269</v>
      </c>
      <c r="Y80" s="15">
        <v>42.014883482047473</v>
      </c>
      <c r="Z80" s="15">
        <v>-16.214792818518365</v>
      </c>
      <c r="AA80" s="15" t="s">
        <v>25</v>
      </c>
    </row>
    <row r="81" spans="4:27" ht="25.5" customHeight="1">
      <c r="D81" s="14" t="s">
        <v>31</v>
      </c>
      <c r="E81" s="15">
        <v>3.5928143712213423</v>
      </c>
      <c r="F81" s="15">
        <v>2.1676300578115759</v>
      </c>
      <c r="G81" s="15">
        <v>-6.6478076380221847</v>
      </c>
      <c r="H81" s="15">
        <v>-1.0606060604645973</v>
      </c>
      <c r="I81" s="15">
        <v>10.566615620078013</v>
      </c>
      <c r="J81" s="15">
        <v>1.3850415513647407</v>
      </c>
      <c r="K81" s="15">
        <v>12.841530054646032</v>
      </c>
      <c r="L81" s="15">
        <v>4.3583535107549531</v>
      </c>
      <c r="M81" s="15">
        <v>-5.6844547563707382</v>
      </c>
      <c r="N81" s="15">
        <v>13.038130381405599</v>
      </c>
      <c r="O81" s="15">
        <v>0.8705114254833779</v>
      </c>
      <c r="P81" s="15">
        <v>8.4142394821617792</v>
      </c>
      <c r="Q81" s="15">
        <v>3.6815920397194501</v>
      </c>
      <c r="R81" s="15">
        <v>-0.76775431855978793</v>
      </c>
      <c r="S81" s="15">
        <v>-13.733075435245345</v>
      </c>
      <c r="T81" s="15">
        <v>-10.538116591941638</v>
      </c>
      <c r="U81" s="15">
        <v>9.3893907631412468</v>
      </c>
      <c r="V81" s="15">
        <v>3.284568635289431</v>
      </c>
      <c r="W81" s="15">
        <v>-3.3714522618541354</v>
      </c>
      <c r="X81" s="15">
        <v>-6.1218262657667939</v>
      </c>
      <c r="Y81" s="15">
        <v>1.0913467406042932</v>
      </c>
      <c r="Z81" s="15">
        <v>-5.4581940235828075</v>
      </c>
      <c r="AA81" s="15" t="s">
        <v>25</v>
      </c>
    </row>
    <row r="82" spans="4:27" ht="25.5" customHeight="1">
      <c r="D82" s="14" t="s">
        <v>32</v>
      </c>
      <c r="E82" s="15">
        <v>-0.16528925625233226</v>
      </c>
      <c r="F82" s="15">
        <v>0.49668874175081701</v>
      </c>
      <c r="G82" s="15">
        <v>-3.2948929159942519</v>
      </c>
      <c r="H82" s="15">
        <v>4.0885860306274058</v>
      </c>
      <c r="I82" s="15">
        <v>11.456628477959519</v>
      </c>
      <c r="J82" s="15">
        <v>2.6431718062023712</v>
      </c>
      <c r="K82" s="15">
        <v>7.0100143061329945</v>
      </c>
      <c r="L82" s="15">
        <v>9.358288770091816</v>
      </c>
      <c r="M82" s="15">
        <v>-6.6014669927489393</v>
      </c>
      <c r="N82" s="15">
        <v>12.827225130865161</v>
      </c>
      <c r="O82" s="15">
        <v>0.69605568449557786</v>
      </c>
      <c r="P82" s="15">
        <v>5.2995391704747874</v>
      </c>
      <c r="Q82" s="15">
        <v>0.43763676154300324</v>
      </c>
      <c r="R82" s="15">
        <v>0</v>
      </c>
      <c r="S82" s="15">
        <v>-12.854030501073243</v>
      </c>
      <c r="T82" s="15">
        <v>-10.250000000021164</v>
      </c>
      <c r="U82" s="15">
        <v>12.527560450192365</v>
      </c>
      <c r="V82" s="15">
        <v>1.5589092551796746</v>
      </c>
      <c r="W82" s="15">
        <v>-1.5616678148616114</v>
      </c>
      <c r="X82" s="15">
        <v>-6.8779965158878076</v>
      </c>
      <c r="Y82" s="15">
        <v>0.31787258837447929</v>
      </c>
      <c r="Z82" s="15">
        <v>-9.5092409596502456</v>
      </c>
      <c r="AA82" s="15" t="s">
        <v>25</v>
      </c>
    </row>
    <row r="83" spans="4:27" ht="25.5" customHeight="1">
      <c r="D83" s="14" t="s">
        <v>33</v>
      </c>
      <c r="E83" s="15">
        <v>7.1202531645860212</v>
      </c>
      <c r="F83" s="15">
        <v>0.59084194973302306</v>
      </c>
      <c r="G83" s="15">
        <v>-1.9089574154787292</v>
      </c>
      <c r="H83" s="15">
        <v>-1.3473053892985587</v>
      </c>
      <c r="I83" s="15">
        <v>9.2564491653672079</v>
      </c>
      <c r="J83" s="15">
        <v>-1.5277777778294532</v>
      </c>
      <c r="K83" s="15">
        <v>15.232722143849831</v>
      </c>
      <c r="L83" s="15">
        <v>0.24479804169592612</v>
      </c>
      <c r="M83" s="15">
        <v>3.90720390720114</v>
      </c>
      <c r="N83" s="15">
        <v>9.9882491186326519</v>
      </c>
      <c r="O83" s="15">
        <v>-2.2435897434626817</v>
      </c>
      <c r="P83" s="15">
        <v>4.5901639343366218</v>
      </c>
      <c r="Q83" s="15">
        <v>3.6572622779679653</v>
      </c>
      <c r="R83" s="15">
        <v>0.60483870971250742</v>
      </c>
      <c r="S83" s="15">
        <v>-10.521042084128329</v>
      </c>
      <c r="T83" s="15">
        <v>-12.206047032480583</v>
      </c>
      <c r="U83" s="15">
        <v>4.7759408911996593</v>
      </c>
      <c r="V83" s="15">
        <v>4.4613039231673035</v>
      </c>
      <c r="W83" s="15">
        <v>2.2921340263552636</v>
      </c>
      <c r="X83" s="15">
        <v>-2.3154374702706981</v>
      </c>
      <c r="Y83" s="15">
        <v>-1.9874426655103083</v>
      </c>
      <c r="Z83" s="15">
        <v>-15.016692096145047</v>
      </c>
      <c r="AA83" s="15" t="s">
        <v>25</v>
      </c>
    </row>
    <row r="84" spans="4:27" ht="25.5" customHeight="1">
      <c r="D84" s="14" t="s">
        <v>34</v>
      </c>
      <c r="E84" s="15">
        <v>1.2465373960830473</v>
      </c>
      <c r="F84" s="15">
        <v>0.41039671685041412</v>
      </c>
      <c r="G84" s="15">
        <v>-2.8610354221813239</v>
      </c>
      <c r="H84" s="15">
        <v>0.14025245435052014</v>
      </c>
      <c r="I84" s="15">
        <v>8.5434173669118216</v>
      </c>
      <c r="J84" s="15">
        <v>6.9677419355753001</v>
      </c>
      <c r="K84" s="15">
        <v>12.303980699562068</v>
      </c>
      <c r="L84" s="15">
        <v>-8.807733619781466</v>
      </c>
      <c r="M84" s="15">
        <v>4.9469964664327737</v>
      </c>
      <c r="N84" s="15">
        <v>9.2031425364961006</v>
      </c>
      <c r="O84" s="15">
        <v>0.41109969164370153</v>
      </c>
      <c r="P84" s="15">
        <v>6.5506653019398398</v>
      </c>
      <c r="Q84" s="15">
        <v>6.1479346781897037</v>
      </c>
      <c r="R84" s="15">
        <v>1.8099547512121728</v>
      </c>
      <c r="S84" s="15">
        <v>-15.555555555611322</v>
      </c>
      <c r="T84" s="15">
        <v>-9.7894736841841468</v>
      </c>
      <c r="U84" s="15">
        <v>8.8710290675284575</v>
      </c>
      <c r="V84" s="15">
        <v>5.5112046298996242</v>
      </c>
      <c r="W84" s="15">
        <v>1.6153914665483438</v>
      </c>
      <c r="X84" s="15">
        <v>-3.4650814753732218</v>
      </c>
      <c r="Y84" s="15">
        <v>-4.3911287965781476</v>
      </c>
      <c r="Z84" s="15">
        <v>-16.421899378532899</v>
      </c>
      <c r="AA84" s="15" t="s">
        <v>25</v>
      </c>
    </row>
    <row r="85" spans="4:27" ht="25.5" customHeight="1">
      <c r="D85" s="14" t="s">
        <v>35</v>
      </c>
      <c r="E85" s="15">
        <v>1.0370370370772264</v>
      </c>
      <c r="F85" s="15">
        <v>-1.0997067448722087</v>
      </c>
      <c r="G85" s="15">
        <v>0.74128984427219713</v>
      </c>
      <c r="H85" s="15">
        <v>4.8565121413254086</v>
      </c>
      <c r="I85" s="15">
        <v>8.1403508771912705</v>
      </c>
      <c r="J85" s="15">
        <v>1.9467878001375283</v>
      </c>
      <c r="K85" s="15">
        <v>9.6753660088363169</v>
      </c>
      <c r="L85" s="15">
        <v>-6.5002901914532281</v>
      </c>
      <c r="M85" s="15">
        <v>6.0831781502003412</v>
      </c>
      <c r="N85" s="15">
        <v>9.771796372082342</v>
      </c>
      <c r="O85" s="15">
        <v>0.74626865674563003</v>
      </c>
      <c r="P85" s="15">
        <v>3.8095238094888684</v>
      </c>
      <c r="Q85" s="15">
        <v>3.0581039755492423</v>
      </c>
      <c r="R85" s="15">
        <v>-3.3630069238208993</v>
      </c>
      <c r="S85" s="15">
        <v>-9.6724667348864983</v>
      </c>
      <c r="T85" s="15">
        <v>-8.7818696884213949</v>
      </c>
      <c r="U85" s="15">
        <v>6.9133025363351752</v>
      </c>
      <c r="V85" s="15">
        <v>-1.0019006656475704</v>
      </c>
      <c r="W85" s="15">
        <v>-0.10417024563184052</v>
      </c>
      <c r="X85" s="15">
        <v>-9.095617774587538</v>
      </c>
      <c r="Y85" s="15">
        <v>-1.0306203309542461</v>
      </c>
      <c r="Z85" s="15">
        <v>-11.925239361202266</v>
      </c>
      <c r="AA85" s="15" t="s">
        <v>25</v>
      </c>
    </row>
    <row r="86" spans="4:27" ht="36.950000000000003">
      <c r="D86" s="20" t="s">
        <v>36</v>
      </c>
      <c r="E86" s="21">
        <v>1.5972550875501312</v>
      </c>
      <c r="F86" s="21">
        <v>-1.2693606614569974</v>
      </c>
      <c r="G86" s="21">
        <v>-3.0903514980147206</v>
      </c>
      <c r="H86" s="21">
        <v>4.7468354430283854</v>
      </c>
      <c r="I86" s="21">
        <v>5.8447594701358296</v>
      </c>
      <c r="J86" s="21">
        <v>1.9541113185041148</v>
      </c>
      <c r="K86" s="21">
        <v>10.595456013760929</v>
      </c>
      <c r="L86" s="21">
        <v>4.8291305617757851</v>
      </c>
      <c r="M86" s="21">
        <v>-2.7027027027095918</v>
      </c>
      <c r="N86" s="21">
        <v>10.605192821682241</v>
      </c>
      <c r="O86" s="21">
        <v>3.5729697074643463</v>
      </c>
      <c r="P86" s="21">
        <v>3.4830430797183176</v>
      </c>
      <c r="Q86" s="21">
        <v>3.4302278766383143</v>
      </c>
      <c r="R86" s="21">
        <v>-1.0665628649250247</v>
      </c>
      <c r="S86" s="21">
        <v>-8.6166194522928947</v>
      </c>
      <c r="T86" s="21">
        <v>-10.86713166282005</v>
      </c>
      <c r="U86" s="21">
        <v>7.5751942319738585</v>
      </c>
      <c r="V86" s="21">
        <v>-0.98093551266484891</v>
      </c>
      <c r="W86" s="21">
        <v>0.14623034574938742</v>
      </c>
      <c r="X86" s="21">
        <v>-22.532595298403258</v>
      </c>
      <c r="Y86" s="21">
        <v>13.696631221984855</v>
      </c>
      <c r="Z86" s="21">
        <v>-0.4729501209421616</v>
      </c>
      <c r="AA86" s="21" t="s">
        <v>25</v>
      </c>
    </row>
    <row r="87" spans="4:27" ht="25.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18"/>
      <c r="Q87" s="19"/>
      <c r="R87" s="19"/>
      <c r="S87" s="19"/>
      <c r="T87" s="19"/>
      <c r="U87" s="19"/>
    </row>
    <row r="88" spans="4:27" ht="25.5" customHeight="1">
      <c r="D88" s="64" t="s">
        <v>41</v>
      </c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</row>
    <row r="89" spans="4:27" ht="25.5" customHeight="1">
      <c r="D89" s="65" t="s">
        <v>22</v>
      </c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4:27" ht="25.5" customHeight="1">
      <c r="D90" s="12"/>
      <c r="E90" s="13">
        <v>2001</v>
      </c>
      <c r="F90" s="13">
        <v>2002</v>
      </c>
      <c r="G90" s="13">
        <v>2003</v>
      </c>
      <c r="H90" s="13">
        <v>2004</v>
      </c>
      <c r="I90" s="13">
        <v>2005</v>
      </c>
      <c r="J90" s="13">
        <v>2006</v>
      </c>
      <c r="K90" s="13">
        <v>2007</v>
      </c>
      <c r="L90" s="13">
        <v>2008</v>
      </c>
      <c r="M90" s="13">
        <v>2009</v>
      </c>
      <c r="N90" s="13">
        <v>2010</v>
      </c>
      <c r="O90" s="13">
        <v>2011</v>
      </c>
      <c r="P90" s="13">
        <v>2012</v>
      </c>
      <c r="Q90" s="13">
        <v>2013</v>
      </c>
      <c r="R90" s="13">
        <v>2014</v>
      </c>
      <c r="S90" s="13">
        <v>2015</v>
      </c>
      <c r="T90" s="13">
        <v>2016</v>
      </c>
      <c r="U90" s="13">
        <v>2017</v>
      </c>
      <c r="V90" s="13">
        <v>2018</v>
      </c>
      <c r="W90" s="13">
        <v>2019</v>
      </c>
      <c r="X90" s="13">
        <v>2020</v>
      </c>
      <c r="Y90" s="13">
        <v>2021</v>
      </c>
      <c r="Z90" s="13">
        <v>2022</v>
      </c>
      <c r="AA90" s="13">
        <v>2023</v>
      </c>
    </row>
    <row r="91" spans="4:27" ht="25.5" customHeight="1">
      <c r="D91" s="14" t="s">
        <v>23</v>
      </c>
      <c r="E91" s="15">
        <v>11.186440677989173</v>
      </c>
      <c r="F91" s="15">
        <v>0.91463414647563468</v>
      </c>
      <c r="G91" s="15">
        <v>-10.876132930650584</v>
      </c>
      <c r="H91" s="15">
        <v>18.983050847437877</v>
      </c>
      <c r="I91" s="15">
        <v>19.658119658287234</v>
      </c>
      <c r="J91" s="15">
        <v>12.619047618913237</v>
      </c>
      <c r="K91" s="15">
        <v>23.890063425087305</v>
      </c>
      <c r="L91" s="15">
        <v>16.040955631398734</v>
      </c>
      <c r="M91" s="15">
        <v>6.1764705881513615</v>
      </c>
      <c r="N91" s="15">
        <v>17.728531855949427</v>
      </c>
      <c r="O91" s="15">
        <v>19.176470588309535</v>
      </c>
      <c r="P91" s="15">
        <v>13.129318854789584</v>
      </c>
      <c r="Q91" s="15">
        <v>5.7591623037596795</v>
      </c>
      <c r="R91" s="15">
        <v>5.7755775577834845</v>
      </c>
      <c r="S91" s="15">
        <v>-3.3541341653828827</v>
      </c>
      <c r="T91" s="15">
        <v>-24.697336561718487</v>
      </c>
      <c r="U91" s="15">
        <v>3.9537348949383544</v>
      </c>
      <c r="V91" s="15">
        <v>5.2095046640851184</v>
      </c>
      <c r="W91" s="15">
        <v>-2.7817744429845859</v>
      </c>
      <c r="X91" s="15">
        <v>11.038587319752979</v>
      </c>
      <c r="Y91" s="15">
        <v>-5.1863152035073634</v>
      </c>
      <c r="Z91" s="15">
        <v>-11.392620759418804</v>
      </c>
      <c r="AA91" s="15">
        <v>3.4087622021897523</v>
      </c>
    </row>
    <row r="92" spans="4:27" ht="25.5" customHeight="1">
      <c r="D92" s="14" t="s">
        <v>24</v>
      </c>
      <c r="E92" s="15">
        <v>-0.70422535232600447</v>
      </c>
      <c r="F92" s="15">
        <v>-1.0638297873891145</v>
      </c>
      <c r="G92" s="15">
        <v>-2.1505376343828098</v>
      </c>
      <c r="H92" s="15">
        <v>16.483516483489534</v>
      </c>
      <c r="I92" s="15">
        <v>16.666666666816976</v>
      </c>
      <c r="J92" s="15">
        <v>9.4339622640682954</v>
      </c>
      <c r="K92" s="15">
        <v>19.211822660092714</v>
      </c>
      <c r="L92" s="15">
        <v>22.107438016680312</v>
      </c>
      <c r="M92" s="15">
        <v>-2.030456852763951</v>
      </c>
      <c r="N92" s="15">
        <v>22.107081174238495</v>
      </c>
      <c r="O92" s="15">
        <v>20.367751060838344</v>
      </c>
      <c r="P92" s="15">
        <v>13.513513513662279</v>
      </c>
      <c r="Q92" s="15">
        <v>-0.9316770187690615</v>
      </c>
      <c r="R92" s="15">
        <v>10.449320794250983</v>
      </c>
      <c r="S92" s="15">
        <v>-10.690633869403921</v>
      </c>
      <c r="T92" s="15">
        <v>-10.275423728856993</v>
      </c>
      <c r="U92" s="15">
        <v>-5.9543345771900906</v>
      </c>
      <c r="V92" s="15">
        <v>3.6128479352833587</v>
      </c>
      <c r="W92" s="15">
        <v>2.7278677392204909</v>
      </c>
      <c r="X92" s="15">
        <v>11.753189086274585</v>
      </c>
      <c r="Y92" s="15">
        <v>0.67987697653131285</v>
      </c>
      <c r="Z92" s="15">
        <v>-13.324992776371703</v>
      </c>
      <c r="AA92" s="15" t="s">
        <v>25</v>
      </c>
    </row>
    <row r="93" spans="4:27" ht="25.5" customHeight="1">
      <c r="D93" s="14" t="s">
        <v>26</v>
      </c>
      <c r="E93" s="15">
        <v>10.631229236280282</v>
      </c>
      <c r="F93" s="15">
        <v>-3.9039039043685664</v>
      </c>
      <c r="G93" s="15">
        <v>-15.937499999974792</v>
      </c>
      <c r="H93" s="15">
        <v>36.431226765981563</v>
      </c>
      <c r="I93" s="15">
        <v>17.711171662206237</v>
      </c>
      <c r="J93" s="15">
        <v>10.879629629743359</v>
      </c>
      <c r="K93" s="15">
        <v>17.745302713700404</v>
      </c>
      <c r="L93" s="15">
        <v>14.361702127912901</v>
      </c>
      <c r="M93" s="15">
        <v>-0.93023255827461293</v>
      </c>
      <c r="N93" s="15">
        <v>25.35211267618276</v>
      </c>
      <c r="O93" s="15">
        <v>11.23595505614492</v>
      </c>
      <c r="P93" s="15">
        <v>20.875420875462769</v>
      </c>
      <c r="Q93" s="15">
        <v>-0.83565459622191307</v>
      </c>
      <c r="R93" s="15">
        <v>3.8389513109177376</v>
      </c>
      <c r="S93" s="15">
        <v>-6.7628494138410762</v>
      </c>
      <c r="T93" s="15">
        <v>-13.829787234055335</v>
      </c>
      <c r="U93" s="15">
        <v>10.479392873914062</v>
      </c>
      <c r="V93" s="15">
        <v>-3.1800285264381611</v>
      </c>
      <c r="W93" s="15">
        <v>-4.8490819920557149</v>
      </c>
      <c r="X93" s="15">
        <v>-12.189720911529323</v>
      </c>
      <c r="Y93" s="15">
        <v>11.700149043114161</v>
      </c>
      <c r="Z93" s="15">
        <v>7.1553573174134799</v>
      </c>
      <c r="AA93" s="15" t="s">
        <v>25</v>
      </c>
    </row>
    <row r="94" spans="4:27" ht="25.5" customHeight="1">
      <c r="D94" s="14" t="s">
        <v>27</v>
      </c>
      <c r="E94" s="15">
        <v>3.1250000001244782</v>
      </c>
      <c r="F94" s="15">
        <v>8.4175084173328418</v>
      </c>
      <c r="G94" s="15">
        <v>-16.149068322872573</v>
      </c>
      <c r="H94" s="15">
        <v>32.962962962555167</v>
      </c>
      <c r="I94" s="15">
        <v>23.955431755052658</v>
      </c>
      <c r="J94" s="15">
        <v>2.9213483147491504</v>
      </c>
      <c r="K94" s="15">
        <v>13.100436681249139</v>
      </c>
      <c r="L94" s="15">
        <v>27.799227799019043</v>
      </c>
      <c r="M94" s="15">
        <v>-9.9697885195126901</v>
      </c>
      <c r="N94" s="15">
        <v>22.483221476304461</v>
      </c>
      <c r="O94" s="15">
        <v>19.315068493241981</v>
      </c>
      <c r="P94" s="15">
        <v>12.399540757808181</v>
      </c>
      <c r="Q94" s="15">
        <v>9.0909090908025689</v>
      </c>
      <c r="R94" s="15">
        <v>2.5280898877430458</v>
      </c>
      <c r="S94" s="15">
        <v>-15.342465753391654</v>
      </c>
      <c r="T94" s="15">
        <v>-10.140237324699674</v>
      </c>
      <c r="U94" s="15">
        <v>-0.10651264757947088</v>
      </c>
      <c r="V94" s="15">
        <v>5.540515101037613</v>
      </c>
      <c r="W94" s="15">
        <v>-1.7498674379123891E-2</v>
      </c>
      <c r="X94" s="15">
        <v>-35.675874141311105</v>
      </c>
      <c r="Y94" s="15">
        <v>71.107424071348817</v>
      </c>
      <c r="Z94" s="15">
        <v>-8.7370357089430186</v>
      </c>
      <c r="AA94" s="15" t="s">
        <v>25</v>
      </c>
    </row>
    <row r="95" spans="4:27" ht="25.5" customHeight="1">
      <c r="D95" s="14" t="s">
        <v>28</v>
      </c>
      <c r="E95" s="15">
        <v>0.28735632178933379</v>
      </c>
      <c r="F95" s="15">
        <v>1.7191977077136489</v>
      </c>
      <c r="G95" s="15">
        <v>-10.704225351883601</v>
      </c>
      <c r="H95" s="15">
        <v>35.015772870267668</v>
      </c>
      <c r="I95" s="15">
        <v>18.457943925409491</v>
      </c>
      <c r="J95" s="15">
        <v>15.187376725654932</v>
      </c>
      <c r="K95" s="15">
        <v>10.445205479621045</v>
      </c>
      <c r="L95" s="15">
        <v>16.124031007771954</v>
      </c>
      <c r="M95" s="15">
        <v>-6.1415220294551487</v>
      </c>
      <c r="N95" s="15">
        <v>19.630156472271221</v>
      </c>
      <c r="O95" s="15">
        <v>20.332936979796656</v>
      </c>
      <c r="P95" s="15">
        <v>9.2885375494073052</v>
      </c>
      <c r="Q95" s="15">
        <v>6.3291139239937344</v>
      </c>
      <c r="R95" s="15">
        <v>8.2482993197696253</v>
      </c>
      <c r="S95" s="15">
        <v>-18.460329929266408</v>
      </c>
      <c r="T95" s="15">
        <v>-15.221579961499677</v>
      </c>
      <c r="U95" s="15">
        <v>13.961480273380488</v>
      </c>
      <c r="V95" s="15">
        <v>-6.7957876238975086</v>
      </c>
      <c r="W95" s="15">
        <v>5.7795767003203213</v>
      </c>
      <c r="X95" s="15">
        <v>-7.9929830081034154</v>
      </c>
      <c r="Y95" s="15">
        <v>22.678882559303503</v>
      </c>
      <c r="Z95" s="15">
        <v>-12.544704377829197</v>
      </c>
      <c r="AA95" s="15" t="s">
        <v>25</v>
      </c>
    </row>
    <row r="96" spans="4:27" ht="25.5" customHeight="1">
      <c r="D96" s="14" t="s">
        <v>29</v>
      </c>
      <c r="E96" s="15">
        <v>-2.9508196719359003</v>
      </c>
      <c r="F96" s="15">
        <v>2.0270270266735224</v>
      </c>
      <c r="G96" s="15">
        <v>-4.635761589244658</v>
      </c>
      <c r="H96" s="15">
        <v>36.111111110852924</v>
      </c>
      <c r="I96" s="15">
        <v>21.17346938804252</v>
      </c>
      <c r="J96" s="15">
        <v>3.1578947366980525</v>
      </c>
      <c r="K96" s="15">
        <v>16.122448979750281</v>
      </c>
      <c r="L96" s="15">
        <v>16.168717047509841</v>
      </c>
      <c r="M96" s="15">
        <v>-1.0590015129647634</v>
      </c>
      <c r="N96" s="15">
        <v>16.972477064069992</v>
      </c>
      <c r="O96" s="15">
        <v>16.339869281247488</v>
      </c>
      <c r="P96" s="15">
        <v>15.730337078616685</v>
      </c>
      <c r="Q96" s="15">
        <v>2.815533980560514</v>
      </c>
      <c r="R96" s="15">
        <v>9.4428706400706552E-2</v>
      </c>
      <c r="S96" s="15">
        <v>-13.584905660460056</v>
      </c>
      <c r="T96" s="15">
        <v>-10.698689956368101</v>
      </c>
      <c r="U96" s="15">
        <v>12.23731282696312</v>
      </c>
      <c r="V96" s="15">
        <v>0.74327813370960172</v>
      </c>
      <c r="W96" s="15">
        <v>-6.6265447240297597</v>
      </c>
      <c r="X96" s="15">
        <v>25.04407637779169</v>
      </c>
      <c r="Y96" s="15">
        <v>-5.3039406380106957</v>
      </c>
      <c r="Z96" s="15">
        <v>-14.662068041323117</v>
      </c>
      <c r="AA96" s="15" t="s">
        <v>25</v>
      </c>
    </row>
    <row r="97" spans="4:54" ht="25.5" customHeight="1">
      <c r="D97" s="14" t="s">
        <v>30</v>
      </c>
      <c r="E97" s="15">
        <v>-5.0595238094992556</v>
      </c>
      <c r="F97" s="15">
        <v>-0.3134796240696236</v>
      </c>
      <c r="G97" s="15">
        <v>-1.2578616353051908</v>
      </c>
      <c r="H97" s="15">
        <v>32.484076433367257</v>
      </c>
      <c r="I97" s="15">
        <v>16.586538461667178</v>
      </c>
      <c r="J97" s="15">
        <v>1.6494845359934729</v>
      </c>
      <c r="K97" s="15">
        <v>18.255578093452218</v>
      </c>
      <c r="L97" s="15">
        <v>19.725557461257459</v>
      </c>
      <c r="M97" s="15">
        <v>0.42979942685992256</v>
      </c>
      <c r="N97" s="15">
        <v>12.268188302499027</v>
      </c>
      <c r="O97" s="15">
        <v>20.965692503204391</v>
      </c>
      <c r="P97" s="15">
        <v>12.605042016738377</v>
      </c>
      <c r="Q97" s="15">
        <v>11.00746268663455</v>
      </c>
      <c r="R97" s="15">
        <v>-9.1596638655708666</v>
      </c>
      <c r="S97" s="15">
        <v>-12.765957446817911</v>
      </c>
      <c r="T97" s="15">
        <v>-10.710498409310853</v>
      </c>
      <c r="U97" s="15">
        <v>12.8789290641371</v>
      </c>
      <c r="V97" s="15">
        <v>-7.0842949625695599</v>
      </c>
      <c r="W97" s="15">
        <v>7.426430233016923</v>
      </c>
      <c r="X97" s="15">
        <v>26.43702417484235</v>
      </c>
      <c r="Y97" s="15">
        <v>-11.990107102484115</v>
      </c>
      <c r="Z97" s="15">
        <v>-14.529918814169063</v>
      </c>
      <c r="AA97" s="15" t="s">
        <v>25</v>
      </c>
    </row>
    <row r="98" spans="4:54" ht="25.5" customHeight="1">
      <c r="D98" s="14" t="s">
        <v>31</v>
      </c>
      <c r="E98" s="15">
        <v>-7.492795388871154</v>
      </c>
      <c r="F98" s="15">
        <v>1.5576323987826601</v>
      </c>
      <c r="G98" s="15">
        <v>-1.2269938651116363</v>
      </c>
      <c r="H98" s="15">
        <v>28.571428571555813</v>
      </c>
      <c r="I98" s="15">
        <v>16.666666666551212</v>
      </c>
      <c r="J98" s="15">
        <v>10.766045548581715</v>
      </c>
      <c r="K98" s="15">
        <v>17.196261682330839</v>
      </c>
      <c r="L98" s="15">
        <v>13.078149920288951</v>
      </c>
      <c r="M98" s="15">
        <v>0.56417489425466538</v>
      </c>
      <c r="N98" s="15">
        <v>16.690042075665247</v>
      </c>
      <c r="O98" s="15">
        <v>16.947115384681943</v>
      </c>
      <c r="P98" s="15">
        <v>15.313463514907122</v>
      </c>
      <c r="Q98" s="15">
        <v>7.8431372549086387</v>
      </c>
      <c r="R98" s="15">
        <v>-7.5206611570666553</v>
      </c>
      <c r="S98" s="15">
        <v>-18.588025022294573</v>
      </c>
      <c r="T98" s="15">
        <v>-9.3304061471545694</v>
      </c>
      <c r="U98" s="15">
        <v>16.539557076820621</v>
      </c>
      <c r="V98" s="15">
        <v>-3.0546037821518768</v>
      </c>
      <c r="W98" s="15">
        <v>-1.2994410832157688</v>
      </c>
      <c r="X98" s="15">
        <v>36.278638392835227</v>
      </c>
      <c r="Y98" s="15">
        <v>-19.792845952713666</v>
      </c>
      <c r="Z98" s="15">
        <v>-8.6671391742695114</v>
      </c>
      <c r="AA98" s="15" t="s">
        <v>25</v>
      </c>
    </row>
    <row r="99" spans="4:54" ht="25.5" customHeight="1">
      <c r="D99" s="14" t="s">
        <v>32</v>
      </c>
      <c r="E99" s="15">
        <v>-6.2111801243416087</v>
      </c>
      <c r="F99" s="15">
        <v>-0.99337748327392728</v>
      </c>
      <c r="G99" s="15">
        <v>7.023411370984034</v>
      </c>
      <c r="H99" s="15">
        <v>20.31250000042477</v>
      </c>
      <c r="I99" s="15">
        <v>12.207792207656754</v>
      </c>
      <c r="J99" s="15">
        <v>20.601851851836493</v>
      </c>
      <c r="K99" s="15">
        <v>12.667946257214592</v>
      </c>
      <c r="L99" s="15">
        <v>21.294718909780052</v>
      </c>
      <c r="M99" s="15">
        <v>1.9662921346251583</v>
      </c>
      <c r="N99" s="15">
        <v>14.325068870704794</v>
      </c>
      <c r="O99" s="15">
        <v>15.903614457847958</v>
      </c>
      <c r="P99" s="15">
        <v>6.2370062370209034</v>
      </c>
      <c r="Q99" s="15">
        <v>7.4363992171502913</v>
      </c>
      <c r="R99" s="15">
        <v>9.1074681309977201E-2</v>
      </c>
      <c r="S99" s="15">
        <v>-18.289353958196319</v>
      </c>
      <c r="T99" s="15">
        <v>-13.363028953160427</v>
      </c>
      <c r="U99" s="15">
        <v>16.572814063491247</v>
      </c>
      <c r="V99" s="15">
        <v>-2.2291938001206102</v>
      </c>
      <c r="W99" s="15">
        <v>8.1834967608821696</v>
      </c>
      <c r="X99" s="15">
        <v>28.813475243106534</v>
      </c>
      <c r="Y99" s="15">
        <v>-22.61609941508631</v>
      </c>
      <c r="Z99" s="15">
        <v>-6.1403670922606901</v>
      </c>
      <c r="AA99" s="15" t="s">
        <v>25</v>
      </c>
    </row>
    <row r="100" spans="4:54" ht="25.5" customHeight="1">
      <c r="D100" s="14" t="s">
        <v>33</v>
      </c>
      <c r="E100" s="15">
        <v>-0.58823529401678121</v>
      </c>
      <c r="F100" s="15">
        <v>-0.29585798811463393</v>
      </c>
      <c r="G100" s="15">
        <v>5.6379821960047982</v>
      </c>
      <c r="H100" s="15">
        <v>19.38202247148093</v>
      </c>
      <c r="I100" s="15">
        <v>11.764705882591109</v>
      </c>
      <c r="J100" s="15">
        <v>18.105263157779895</v>
      </c>
      <c r="K100" s="15">
        <v>13.903743315500749</v>
      </c>
      <c r="L100" s="15">
        <v>15.649452269320619</v>
      </c>
      <c r="M100" s="15">
        <v>3.5182679294128549</v>
      </c>
      <c r="N100" s="15">
        <v>15.294117647314632</v>
      </c>
      <c r="O100" s="15">
        <v>13.151927437528666</v>
      </c>
      <c r="P100" s="15">
        <v>13.727454909847481</v>
      </c>
      <c r="Q100" s="15">
        <v>5.0220264316932051</v>
      </c>
      <c r="R100" s="15">
        <v>-1.7617449663797746</v>
      </c>
      <c r="S100" s="15">
        <v>-16.140051238321828</v>
      </c>
      <c r="T100" s="15">
        <v>-13.543788187375384</v>
      </c>
      <c r="U100" s="15">
        <v>10.020848964799267</v>
      </c>
      <c r="V100" s="15">
        <v>-1.8310952093945732</v>
      </c>
      <c r="W100" s="15">
        <v>8.0772525334742653</v>
      </c>
      <c r="X100" s="15">
        <v>21.930804025440409</v>
      </c>
      <c r="Y100" s="15">
        <v>-22.693944839407422</v>
      </c>
      <c r="Z100" s="15">
        <v>-0.77783231240995399</v>
      </c>
      <c r="AA100" s="15" t="s">
        <v>25</v>
      </c>
    </row>
    <row r="101" spans="4:54" ht="25.5" customHeight="1">
      <c r="D101" s="14" t="s">
        <v>34</v>
      </c>
      <c r="E101" s="15">
        <v>-6.6481994458982836</v>
      </c>
      <c r="F101" s="15">
        <v>-1.7804154302426545</v>
      </c>
      <c r="G101" s="15">
        <v>9.0634441086348225</v>
      </c>
      <c r="H101" s="15">
        <v>21.606648199434254</v>
      </c>
      <c r="I101" s="15">
        <v>14.578587699421774</v>
      </c>
      <c r="J101" s="15">
        <v>14.512922465169463</v>
      </c>
      <c r="K101" s="15">
        <v>15.624999999958522</v>
      </c>
      <c r="L101" s="15">
        <v>4.5045045045898569</v>
      </c>
      <c r="M101" s="15">
        <v>13.793103448223775</v>
      </c>
      <c r="N101" s="15">
        <v>20.580808080756107</v>
      </c>
      <c r="O101" s="15">
        <v>12.25130890051631</v>
      </c>
      <c r="P101" s="15">
        <v>8.4888059702042273</v>
      </c>
      <c r="Q101" s="15">
        <v>9.0283748925226845</v>
      </c>
      <c r="R101" s="15">
        <v>2.2870662460388935</v>
      </c>
      <c r="S101" s="15">
        <v>-14.72629144175489</v>
      </c>
      <c r="T101" s="15">
        <v>-7.8661844485724997</v>
      </c>
      <c r="U101" s="15">
        <v>15.608811516624854</v>
      </c>
      <c r="V101" s="15">
        <v>1.5450137241232786</v>
      </c>
      <c r="W101" s="15">
        <v>4.8041978545678488</v>
      </c>
      <c r="X101" s="15">
        <v>17.950698463354865</v>
      </c>
      <c r="Y101" s="15">
        <v>-21.295447818663881</v>
      </c>
      <c r="Z101" s="15">
        <v>2.6362300171237862</v>
      </c>
      <c r="AA101" s="15" t="s">
        <v>25</v>
      </c>
    </row>
    <row r="102" spans="4:54" ht="25.5" customHeight="1">
      <c r="D102" s="14" t="s">
        <v>35</v>
      </c>
      <c r="E102" s="15">
        <v>-4.3557168783487477</v>
      </c>
      <c r="F102" s="15">
        <v>-8.3491461100693165</v>
      </c>
      <c r="G102" s="15">
        <v>20.910973084848017</v>
      </c>
      <c r="H102" s="15">
        <v>23.801369863178756</v>
      </c>
      <c r="I102" s="15">
        <v>9.4052558782425031</v>
      </c>
      <c r="J102" s="15">
        <v>6.0682680152096546</v>
      </c>
      <c r="K102" s="15">
        <v>11.680572109568388</v>
      </c>
      <c r="L102" s="15">
        <v>4.5891141941598379</v>
      </c>
      <c r="M102" s="15">
        <v>13.265306122512687</v>
      </c>
      <c r="N102" s="15">
        <v>18.378378378485461</v>
      </c>
      <c r="O102" s="15">
        <v>15.29680365293844</v>
      </c>
      <c r="P102" s="15">
        <v>8.3828382838303526</v>
      </c>
      <c r="Q102" s="15">
        <v>-0.85261875763986694</v>
      </c>
      <c r="R102" s="15">
        <v>-3.4398034398555377</v>
      </c>
      <c r="S102" s="15">
        <v>-18.893129770963935</v>
      </c>
      <c r="T102" s="15">
        <v>-8.8627450980853677</v>
      </c>
      <c r="U102" s="15">
        <v>8.340440341194455</v>
      </c>
      <c r="V102" s="15">
        <v>-5.3141791493250823</v>
      </c>
      <c r="W102" s="15">
        <v>18.627406380942869</v>
      </c>
      <c r="X102" s="15">
        <v>2.5794244823882817</v>
      </c>
      <c r="Y102" s="15">
        <v>-17.915940057000523</v>
      </c>
      <c r="Z102" s="15">
        <v>0.31048239829132296</v>
      </c>
      <c r="AA102" s="15" t="s">
        <v>25</v>
      </c>
    </row>
    <row r="103" spans="4:54" ht="36.950000000000003">
      <c r="D103" s="20" t="s">
        <v>36</v>
      </c>
      <c r="E103" s="21">
        <v>-1.2015693966967222</v>
      </c>
      <c r="F103" s="21">
        <v>-0.64532141978531632</v>
      </c>
      <c r="G103" s="21">
        <v>-0.84936297776372349</v>
      </c>
      <c r="H103" s="21">
        <v>26.404635928426323</v>
      </c>
      <c r="I103" s="21">
        <v>15.985648794188689</v>
      </c>
      <c r="J103" s="21">
        <v>10.242309675156758</v>
      </c>
      <c r="K103" s="21">
        <v>15.432579890902275</v>
      </c>
      <c r="L103" s="21">
        <v>15.084402430819965</v>
      </c>
      <c r="M103" s="21">
        <v>2.0887115699958159</v>
      </c>
      <c r="N103" s="21">
        <v>18.321839080478597</v>
      </c>
      <c r="O103" s="21">
        <v>16.57276083157322</v>
      </c>
      <c r="P103" s="21">
        <v>12.166666666677406</v>
      </c>
      <c r="Q103" s="21">
        <v>4.9479940564328251</v>
      </c>
      <c r="R103" s="21">
        <v>0.63004389072469635</v>
      </c>
      <c r="S103" s="21">
        <v>-14.083714386207246</v>
      </c>
      <c r="T103" s="21">
        <v>-12.568574469847672</v>
      </c>
      <c r="U103" s="21">
        <v>9.5237127702018753</v>
      </c>
      <c r="V103" s="21">
        <v>-1.2824381684215069</v>
      </c>
      <c r="W103" s="21">
        <v>3.6387410418179833</v>
      </c>
      <c r="X103" s="21">
        <v>10.554519102202221</v>
      </c>
      <c r="Y103" s="21">
        <v>-7.0125902568225706</v>
      </c>
      <c r="Z103" s="21">
        <v>-6.7403644724517982</v>
      </c>
      <c r="AA103" s="21" t="s">
        <v>25</v>
      </c>
    </row>
    <row r="104" spans="4:54" ht="25.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8"/>
      <c r="Q104" s="19"/>
      <c r="R104" s="19"/>
      <c r="S104" s="19"/>
      <c r="T104" s="19"/>
      <c r="U104" s="19"/>
    </row>
    <row r="105" spans="4:54" ht="25.5" customHeight="1">
      <c r="D105" s="64" t="s">
        <v>42</v>
      </c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</row>
    <row r="106" spans="4:54" ht="25.5" customHeight="1">
      <c r="D106" s="65" t="s">
        <v>22</v>
      </c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</row>
    <row r="107" spans="4:54" ht="25.5" customHeight="1">
      <c r="D107" s="12"/>
      <c r="E107" s="13">
        <v>2001</v>
      </c>
      <c r="F107" s="13">
        <v>2002</v>
      </c>
      <c r="G107" s="13">
        <v>2003</v>
      </c>
      <c r="H107" s="13">
        <v>2004</v>
      </c>
      <c r="I107" s="13">
        <v>2005</v>
      </c>
      <c r="J107" s="13">
        <v>2006</v>
      </c>
      <c r="K107" s="13">
        <v>2007</v>
      </c>
      <c r="L107" s="13">
        <v>2008</v>
      </c>
      <c r="M107" s="13">
        <v>2009</v>
      </c>
      <c r="N107" s="13">
        <v>2010</v>
      </c>
      <c r="O107" s="13">
        <v>2011</v>
      </c>
      <c r="P107" s="13">
        <v>2012</v>
      </c>
      <c r="Q107" s="13">
        <v>2013</v>
      </c>
      <c r="R107" s="13">
        <v>2014</v>
      </c>
      <c r="S107" s="13">
        <v>2015</v>
      </c>
      <c r="T107" s="13">
        <v>2016</v>
      </c>
      <c r="U107" s="13">
        <v>2017</v>
      </c>
      <c r="V107" s="13">
        <v>2018</v>
      </c>
      <c r="W107" s="13">
        <v>2019</v>
      </c>
      <c r="X107" s="13">
        <v>2020</v>
      </c>
      <c r="Y107" s="13">
        <v>2021</v>
      </c>
      <c r="Z107" s="13">
        <v>2022</v>
      </c>
      <c r="AA107" s="13">
        <v>2023</v>
      </c>
    </row>
    <row r="108" spans="4:54" ht="25.5" customHeight="1">
      <c r="D108" s="14" t="s">
        <v>23</v>
      </c>
      <c r="E108" s="15" t="s">
        <v>25</v>
      </c>
      <c r="F108" s="15" t="s">
        <v>25</v>
      </c>
      <c r="G108" s="15" t="s">
        <v>25</v>
      </c>
      <c r="H108" s="15">
        <v>5.133470226076553</v>
      </c>
      <c r="I108" s="15">
        <v>0.3906249998312239</v>
      </c>
      <c r="J108" s="15">
        <v>8.7548638132703296</v>
      </c>
      <c r="K108" s="15">
        <v>4.8300536672836403</v>
      </c>
      <c r="L108" s="15">
        <v>16.211604095592214</v>
      </c>
      <c r="M108" s="15">
        <v>8.81057268716261</v>
      </c>
      <c r="N108" s="15">
        <v>10.391363022958377</v>
      </c>
      <c r="O108" s="15">
        <v>12.713936430345353</v>
      </c>
      <c r="P108" s="15">
        <v>8.5683297181330609</v>
      </c>
      <c r="Q108" s="15">
        <v>10.589410589331871</v>
      </c>
      <c r="R108" s="15">
        <v>13.911472448067697</v>
      </c>
      <c r="S108" s="15">
        <v>4.9960348929593446</v>
      </c>
      <c r="T108" s="15">
        <v>-0.22658610276903302</v>
      </c>
      <c r="U108" s="15">
        <v>-2.1334477525391859</v>
      </c>
      <c r="V108" s="15">
        <v>5.4088420989093722</v>
      </c>
      <c r="W108" s="15">
        <v>7.2930659318667601</v>
      </c>
      <c r="X108" s="15">
        <v>7.0621649863148672</v>
      </c>
      <c r="Y108" s="15">
        <v>12.83731901294718</v>
      </c>
      <c r="Z108" s="15">
        <v>14.164561526391672</v>
      </c>
      <c r="AA108" s="15">
        <v>-7.6269546235418488</v>
      </c>
      <c r="AH108" s="9" t="s">
        <v>25</v>
      </c>
      <c r="AI108" s="9" t="s">
        <v>25</v>
      </c>
      <c r="AJ108" s="9" t="s">
        <v>25</v>
      </c>
      <c r="AK108" s="9" t="s">
        <v>25</v>
      </c>
      <c r="AL108" s="9" t="s">
        <v>25</v>
      </c>
      <c r="AM108" s="9" t="s">
        <v>25</v>
      </c>
      <c r="AN108" s="9" t="s">
        <v>25</v>
      </c>
      <c r="AO108" s="9" t="s">
        <v>25</v>
      </c>
      <c r="AP108" s="9" t="s">
        <v>25</v>
      </c>
      <c r="AQ108" s="9" t="s">
        <v>25</v>
      </c>
      <c r="AR108" s="9" t="s">
        <v>25</v>
      </c>
      <c r="AS108" s="9" t="s">
        <v>25</v>
      </c>
      <c r="AT108" s="9" t="s">
        <v>25</v>
      </c>
      <c r="AU108" s="9" t="s">
        <v>25</v>
      </c>
      <c r="AV108" s="9" t="s">
        <v>25</v>
      </c>
      <c r="AW108" s="9" t="s">
        <v>25</v>
      </c>
      <c r="AX108" s="9" t="s">
        <v>25</v>
      </c>
      <c r="AY108" s="9" t="s">
        <v>25</v>
      </c>
      <c r="AZ108" s="9" t="s">
        <v>25</v>
      </c>
      <c r="BA108" s="9" t="s">
        <v>25</v>
      </c>
      <c r="BB108" s="9" t="s">
        <v>25</v>
      </c>
    </row>
    <row r="109" spans="4:54" ht="25.5" customHeight="1">
      <c r="D109" s="14" t="s">
        <v>24</v>
      </c>
      <c r="E109" s="15" t="s">
        <v>25</v>
      </c>
      <c r="F109" s="15" t="s">
        <v>25</v>
      </c>
      <c r="G109" s="15" t="s">
        <v>25</v>
      </c>
      <c r="H109" s="15">
        <v>6.3318777290887418</v>
      </c>
      <c r="I109" s="15">
        <v>0.82135523618833695</v>
      </c>
      <c r="J109" s="15">
        <v>5.0916496947007506</v>
      </c>
      <c r="K109" s="15">
        <v>5.0387596900195231</v>
      </c>
      <c r="L109" s="15">
        <v>14.022140221103685</v>
      </c>
      <c r="M109" s="15">
        <v>12.135922330253912</v>
      </c>
      <c r="N109" s="15">
        <v>14.718614718467983</v>
      </c>
      <c r="O109" s="15">
        <v>10.566037735974486</v>
      </c>
      <c r="P109" s="15">
        <v>9.4425483503272503</v>
      </c>
      <c r="Q109" s="15">
        <v>6.8607068607994925</v>
      </c>
      <c r="R109" s="15">
        <v>14.883268482340783</v>
      </c>
      <c r="S109" s="15">
        <v>1.7781541067517059</v>
      </c>
      <c r="T109" s="15">
        <v>5.9068219634508479</v>
      </c>
      <c r="U109" s="15">
        <v>-5.10175677936836</v>
      </c>
      <c r="V109" s="15">
        <v>4.4156034186134452</v>
      </c>
      <c r="W109" s="15">
        <v>10.022425974884008</v>
      </c>
      <c r="X109" s="15">
        <v>7.8203158776221082</v>
      </c>
      <c r="Y109" s="15">
        <v>8.8407120509107031</v>
      </c>
      <c r="Z109" s="15">
        <v>9.489367789811709</v>
      </c>
      <c r="AA109" s="15" t="s">
        <v>25</v>
      </c>
      <c r="AH109" s="9" t="s">
        <v>25</v>
      </c>
      <c r="AI109" s="9" t="s">
        <v>25</v>
      </c>
      <c r="AJ109" s="9" t="s">
        <v>25</v>
      </c>
      <c r="AK109" s="9" t="s">
        <v>25</v>
      </c>
      <c r="AL109" s="9" t="s">
        <v>25</v>
      </c>
      <c r="AM109" s="9" t="s">
        <v>25</v>
      </c>
      <c r="AN109" s="9" t="s">
        <v>25</v>
      </c>
      <c r="AO109" s="9" t="s">
        <v>25</v>
      </c>
      <c r="AP109" s="9" t="s">
        <v>25</v>
      </c>
      <c r="AQ109" s="9" t="s">
        <v>25</v>
      </c>
      <c r="AR109" s="9" t="s">
        <v>25</v>
      </c>
      <c r="AS109" s="9" t="s">
        <v>25</v>
      </c>
      <c r="AT109" s="9" t="s">
        <v>25</v>
      </c>
      <c r="AU109" s="9" t="s">
        <v>25</v>
      </c>
      <c r="AV109" s="9" t="s">
        <v>25</v>
      </c>
      <c r="AW109" s="9" t="s">
        <v>25</v>
      </c>
      <c r="AX109" s="9" t="s">
        <v>25</v>
      </c>
      <c r="AY109" s="9" t="s">
        <v>25</v>
      </c>
      <c r="AZ109" s="9" t="s">
        <v>25</v>
      </c>
      <c r="BA109" s="9" t="s">
        <v>25</v>
      </c>
      <c r="BB109" s="9" t="s">
        <v>25</v>
      </c>
    </row>
    <row r="110" spans="4:54" ht="25.5" customHeight="1">
      <c r="D110" s="14" t="s">
        <v>26</v>
      </c>
      <c r="E110" s="15" t="s">
        <v>25</v>
      </c>
      <c r="F110" s="15" t="s">
        <v>25</v>
      </c>
      <c r="G110" s="15" t="s">
        <v>25</v>
      </c>
      <c r="H110" s="15">
        <v>22.391304347989838</v>
      </c>
      <c r="I110" s="15">
        <v>1.7761989342102158</v>
      </c>
      <c r="J110" s="15">
        <v>4.0139616055649752</v>
      </c>
      <c r="K110" s="15">
        <v>5.8724832215773626</v>
      </c>
      <c r="L110" s="15">
        <v>9.6671949285489269</v>
      </c>
      <c r="M110" s="15">
        <v>15.606936416263451</v>
      </c>
      <c r="N110" s="15">
        <v>14.999999999902137</v>
      </c>
      <c r="O110" s="15">
        <v>5.3260869567858471</v>
      </c>
      <c r="P110" s="15">
        <v>14.138286893653174</v>
      </c>
      <c r="Q110" s="15">
        <v>4.7920433995157552</v>
      </c>
      <c r="R110" s="15">
        <v>9.3183779120333163</v>
      </c>
      <c r="S110" s="15">
        <v>10.260457774327602</v>
      </c>
      <c r="T110" s="15">
        <v>2.1474588404262862</v>
      </c>
      <c r="U110" s="15">
        <v>-1.6698631869927816</v>
      </c>
      <c r="V110" s="15">
        <v>5.0479247326136178</v>
      </c>
      <c r="W110" s="15">
        <v>3.6684714865363732</v>
      </c>
      <c r="X110" s="15">
        <v>12.018246357790652</v>
      </c>
      <c r="Y110" s="15">
        <v>11.833128532773163</v>
      </c>
      <c r="Z110" s="15">
        <v>3.6158984977841868</v>
      </c>
      <c r="AA110" s="15" t="s">
        <v>25</v>
      </c>
      <c r="AH110" s="9" t="s">
        <v>25</v>
      </c>
      <c r="AI110" s="9" t="s">
        <v>25</v>
      </c>
      <c r="AJ110" s="9" t="s">
        <v>25</v>
      </c>
      <c r="AK110" s="9" t="s">
        <v>25</v>
      </c>
      <c r="AL110" s="9" t="s">
        <v>25</v>
      </c>
      <c r="AM110" s="9" t="s">
        <v>25</v>
      </c>
      <c r="AN110" s="9" t="s">
        <v>25</v>
      </c>
      <c r="AO110" s="9" t="s">
        <v>25</v>
      </c>
      <c r="AP110" s="9" t="s">
        <v>25</v>
      </c>
      <c r="AQ110" s="9" t="s">
        <v>25</v>
      </c>
      <c r="AR110" s="9" t="s">
        <v>25</v>
      </c>
      <c r="AS110" s="9" t="s">
        <v>25</v>
      </c>
      <c r="AT110" s="9" t="s">
        <v>25</v>
      </c>
      <c r="AU110" s="9" t="s">
        <v>25</v>
      </c>
      <c r="AV110" s="9" t="s">
        <v>25</v>
      </c>
      <c r="AW110" s="9" t="s">
        <v>25</v>
      </c>
      <c r="AX110" s="9" t="s">
        <v>25</v>
      </c>
      <c r="AY110" s="9" t="s">
        <v>25</v>
      </c>
      <c r="AZ110" s="9" t="s">
        <v>25</v>
      </c>
      <c r="BA110" s="9" t="s">
        <v>25</v>
      </c>
      <c r="BB110" s="9" t="s">
        <v>25</v>
      </c>
    </row>
    <row r="111" spans="4:54" ht="25.5" customHeight="1">
      <c r="D111" s="14" t="s">
        <v>27</v>
      </c>
      <c r="E111" s="15" t="s">
        <v>25</v>
      </c>
      <c r="F111" s="15" t="s">
        <v>25</v>
      </c>
      <c r="G111" s="15" t="s">
        <v>25</v>
      </c>
      <c r="H111" s="15">
        <v>9.7046413497195783</v>
      </c>
      <c r="I111" s="15">
        <v>5.384615384939706</v>
      </c>
      <c r="J111" s="15">
        <v>2.0072992699198045</v>
      </c>
      <c r="K111" s="15">
        <v>8.0500894454727412</v>
      </c>
      <c r="L111" s="15">
        <v>15.231788079386476</v>
      </c>
      <c r="M111" s="15">
        <v>11.20689655168292</v>
      </c>
      <c r="N111" s="15">
        <v>11.111111111139206</v>
      </c>
      <c r="O111" s="15">
        <v>10.465116279347676</v>
      </c>
      <c r="P111" s="15">
        <v>9.2631578946435802</v>
      </c>
      <c r="Q111" s="15">
        <v>14.932562620387003</v>
      </c>
      <c r="R111" s="15">
        <v>5.448449287456425</v>
      </c>
      <c r="S111" s="15">
        <v>6.2003179649966267</v>
      </c>
      <c r="T111" s="15">
        <v>-1.2724550898583153</v>
      </c>
      <c r="U111" s="15">
        <v>-2.9355902567073655</v>
      </c>
      <c r="V111" s="15">
        <v>10.217188547716805</v>
      </c>
      <c r="W111" s="15">
        <v>3.8524960079357573</v>
      </c>
      <c r="X111" s="15">
        <v>-9.7502982240950544</v>
      </c>
      <c r="Y111" s="15">
        <v>34.06407380292287</v>
      </c>
      <c r="Z111" s="15">
        <v>3.4910993951372982</v>
      </c>
      <c r="AA111" s="15" t="s">
        <v>25</v>
      </c>
      <c r="AH111" s="9" t="s">
        <v>25</v>
      </c>
      <c r="AI111" s="9" t="s">
        <v>25</v>
      </c>
      <c r="AJ111" s="9" t="s">
        <v>25</v>
      </c>
      <c r="AK111" s="9" t="s">
        <v>25</v>
      </c>
      <c r="AL111" s="9" t="s">
        <v>25</v>
      </c>
      <c r="AM111" s="9" t="s">
        <v>25</v>
      </c>
      <c r="AN111" s="9" t="s">
        <v>25</v>
      </c>
      <c r="AO111" s="9" t="s">
        <v>25</v>
      </c>
      <c r="AP111" s="9" t="s">
        <v>25</v>
      </c>
      <c r="AQ111" s="9" t="s">
        <v>25</v>
      </c>
      <c r="AR111" s="9" t="s">
        <v>25</v>
      </c>
      <c r="AS111" s="9" t="s">
        <v>25</v>
      </c>
      <c r="AT111" s="9" t="s">
        <v>25</v>
      </c>
      <c r="AU111" s="9" t="s">
        <v>25</v>
      </c>
      <c r="AV111" s="9" t="s">
        <v>25</v>
      </c>
      <c r="AW111" s="9" t="s">
        <v>25</v>
      </c>
      <c r="AX111" s="9" t="s">
        <v>25</v>
      </c>
      <c r="AY111" s="9" t="s">
        <v>25</v>
      </c>
      <c r="AZ111" s="9" t="s">
        <v>25</v>
      </c>
      <c r="BA111" s="9" t="s">
        <v>25</v>
      </c>
      <c r="BB111" s="9" t="s">
        <v>25</v>
      </c>
    </row>
    <row r="112" spans="4:54" ht="25.5" customHeight="1">
      <c r="D112" s="14" t="s">
        <v>28</v>
      </c>
      <c r="E112" s="15" t="s">
        <v>25</v>
      </c>
      <c r="F112" s="15" t="s">
        <v>25</v>
      </c>
      <c r="G112" s="15" t="s">
        <v>25</v>
      </c>
      <c r="H112" s="15">
        <v>9.1089108914337746</v>
      </c>
      <c r="I112" s="15">
        <v>4.3557168782913713</v>
      </c>
      <c r="J112" s="15">
        <v>5.2173913041346776</v>
      </c>
      <c r="K112" s="15">
        <v>7.107438016705947</v>
      </c>
      <c r="L112" s="15">
        <v>13.11728395038838</v>
      </c>
      <c r="M112" s="15">
        <v>10.231923601777758</v>
      </c>
      <c r="N112" s="15">
        <v>12.004950494960154</v>
      </c>
      <c r="O112" s="15">
        <v>11.933701657513041</v>
      </c>
      <c r="P112" s="15">
        <v>12.240868706947271</v>
      </c>
      <c r="Q112" s="15">
        <v>8.1794195249746515</v>
      </c>
      <c r="R112" s="15">
        <v>10.243902439062435</v>
      </c>
      <c r="S112" s="15">
        <v>1.8436578170351714</v>
      </c>
      <c r="T112" s="15">
        <v>-2.5343953657189222</v>
      </c>
      <c r="U112" s="15">
        <v>3.5309269041375435</v>
      </c>
      <c r="V112" s="15">
        <v>4.4600177814538622</v>
      </c>
      <c r="W112" s="15">
        <v>7.9389386714902255</v>
      </c>
      <c r="X112" s="15">
        <v>-2.6175071624441992</v>
      </c>
      <c r="Y112" s="15">
        <v>19.479496898150693</v>
      </c>
      <c r="Z112" s="15">
        <v>9.2581587231724161</v>
      </c>
      <c r="AA112" s="15" t="s">
        <v>25</v>
      </c>
      <c r="AH112" s="9" t="s">
        <v>25</v>
      </c>
      <c r="AI112" s="9" t="s">
        <v>25</v>
      </c>
      <c r="AJ112" s="9" t="s">
        <v>25</v>
      </c>
      <c r="AK112" s="9" t="s">
        <v>25</v>
      </c>
      <c r="AL112" s="9" t="s">
        <v>25</v>
      </c>
      <c r="AM112" s="9" t="s">
        <v>25</v>
      </c>
      <c r="AN112" s="9" t="s">
        <v>25</v>
      </c>
      <c r="AO112" s="9" t="s">
        <v>25</v>
      </c>
      <c r="AP112" s="9" t="s">
        <v>25</v>
      </c>
      <c r="AQ112" s="9" t="s">
        <v>25</v>
      </c>
      <c r="AR112" s="9" t="s">
        <v>25</v>
      </c>
      <c r="AS112" s="9" t="s">
        <v>25</v>
      </c>
      <c r="AT112" s="9" t="s">
        <v>25</v>
      </c>
      <c r="AU112" s="9" t="s">
        <v>25</v>
      </c>
      <c r="AV112" s="9" t="s">
        <v>25</v>
      </c>
      <c r="AW112" s="9" t="s">
        <v>25</v>
      </c>
      <c r="AX112" s="9" t="s">
        <v>25</v>
      </c>
      <c r="AY112" s="9" t="s">
        <v>25</v>
      </c>
      <c r="AZ112" s="9" t="s">
        <v>25</v>
      </c>
      <c r="BA112" s="9" t="s">
        <v>25</v>
      </c>
      <c r="BB112" s="9" t="s">
        <v>25</v>
      </c>
    </row>
    <row r="113" spans="4:54" ht="25.5" customHeight="1">
      <c r="D113" s="14" t="s">
        <v>29</v>
      </c>
      <c r="E113" s="15" t="s">
        <v>25</v>
      </c>
      <c r="F113" s="15" t="s">
        <v>25</v>
      </c>
      <c r="G113" s="15" t="s">
        <v>25</v>
      </c>
      <c r="H113" s="15">
        <v>12.448132780409903</v>
      </c>
      <c r="I113" s="15">
        <v>6.2730627304367514</v>
      </c>
      <c r="J113" s="15">
        <v>1.3888888889691309</v>
      </c>
      <c r="K113" s="15">
        <v>10.958904109543122</v>
      </c>
      <c r="L113" s="15">
        <v>8.9506172840112299</v>
      </c>
      <c r="M113" s="15">
        <v>12.464589235004176</v>
      </c>
      <c r="N113" s="15">
        <v>10.327455919377449</v>
      </c>
      <c r="O113" s="15">
        <v>12.899543379018663</v>
      </c>
      <c r="P113" s="15">
        <v>11.223458038330181</v>
      </c>
      <c r="Q113" s="15">
        <v>6.7272727274008792</v>
      </c>
      <c r="R113" s="15">
        <v>7.7512776831219377</v>
      </c>
      <c r="S113" s="15">
        <v>5.7707509881267827</v>
      </c>
      <c r="T113" s="15">
        <v>-2.0926756352511844</v>
      </c>
      <c r="U113" s="15">
        <v>2.741110451152462</v>
      </c>
      <c r="V113" s="15">
        <v>4.5606410522777363</v>
      </c>
      <c r="W113" s="15">
        <v>4.9637609935097693</v>
      </c>
      <c r="X113" s="15">
        <v>7.0946380720723345</v>
      </c>
      <c r="Y113" s="15">
        <v>13.280948232873913</v>
      </c>
      <c r="Z113" s="15">
        <v>9.0139829702663867</v>
      </c>
      <c r="AA113" s="15" t="s">
        <v>25</v>
      </c>
      <c r="AH113" s="9" t="s">
        <v>25</v>
      </c>
      <c r="AI113" s="9" t="s">
        <v>25</v>
      </c>
      <c r="AJ113" s="9" t="s">
        <v>25</v>
      </c>
      <c r="AK113" s="9" t="s">
        <v>25</v>
      </c>
      <c r="AL113" s="9" t="s">
        <v>25</v>
      </c>
      <c r="AM113" s="9" t="s">
        <v>25</v>
      </c>
      <c r="AN113" s="9" t="s">
        <v>25</v>
      </c>
      <c r="AO113" s="9" t="s">
        <v>25</v>
      </c>
      <c r="AP113" s="9" t="s">
        <v>25</v>
      </c>
      <c r="AQ113" s="9" t="s">
        <v>25</v>
      </c>
      <c r="AR113" s="9" t="s">
        <v>25</v>
      </c>
      <c r="AS113" s="9" t="s">
        <v>25</v>
      </c>
      <c r="AT113" s="9" t="s">
        <v>25</v>
      </c>
      <c r="AU113" s="9" t="s">
        <v>25</v>
      </c>
      <c r="AV113" s="9" t="s">
        <v>25</v>
      </c>
      <c r="AW113" s="9" t="s">
        <v>25</v>
      </c>
      <c r="AX113" s="9" t="s">
        <v>25</v>
      </c>
      <c r="AY113" s="9" t="s">
        <v>25</v>
      </c>
      <c r="AZ113" s="9" t="s">
        <v>25</v>
      </c>
      <c r="BA113" s="9" t="s">
        <v>25</v>
      </c>
      <c r="BB113" s="9" t="s">
        <v>25</v>
      </c>
    </row>
    <row r="114" spans="4:54" ht="25.5" customHeight="1">
      <c r="D114" s="14" t="s">
        <v>30</v>
      </c>
      <c r="E114" s="15" t="s">
        <v>25</v>
      </c>
      <c r="F114" s="15" t="s">
        <v>25</v>
      </c>
      <c r="G114" s="15" t="s">
        <v>25</v>
      </c>
      <c r="H114" s="15">
        <v>7.6320939336369742</v>
      </c>
      <c r="I114" s="15">
        <v>4.3636363638926312</v>
      </c>
      <c r="J114" s="15">
        <v>3.1358885017481075</v>
      </c>
      <c r="K114" s="15">
        <v>9.9662162161977985</v>
      </c>
      <c r="L114" s="15">
        <v>14.746543778731169</v>
      </c>
      <c r="M114" s="15">
        <v>14.190093708057594</v>
      </c>
      <c r="N114" s="15">
        <v>8.0890973035866018</v>
      </c>
      <c r="O114" s="15">
        <v>10.520607375407721</v>
      </c>
      <c r="P114" s="15">
        <v>11.38370951901857</v>
      </c>
      <c r="Q114" s="15">
        <v>11.62995594712366</v>
      </c>
      <c r="R114" s="15">
        <v>7.0244672455237689</v>
      </c>
      <c r="S114" s="15">
        <v>1.9174041298320565</v>
      </c>
      <c r="T114" s="15">
        <v>-3.2561505066636798</v>
      </c>
      <c r="U114" s="15">
        <v>2.2301088605751307</v>
      </c>
      <c r="V114" s="15">
        <v>5.4989673070210854</v>
      </c>
      <c r="W114" s="15">
        <v>8.4942025924071842</v>
      </c>
      <c r="X114" s="15">
        <v>13.467481483221878</v>
      </c>
      <c r="Y114" s="15">
        <v>4.8421405740643575</v>
      </c>
      <c r="Z114" s="15">
        <v>3.9911091550411282</v>
      </c>
      <c r="AA114" s="15" t="s">
        <v>25</v>
      </c>
      <c r="AH114" s="9" t="s">
        <v>25</v>
      </c>
      <c r="AI114" s="9" t="s">
        <v>25</v>
      </c>
      <c r="AJ114" s="9" t="s">
        <v>25</v>
      </c>
      <c r="AK114" s="9" t="s">
        <v>25</v>
      </c>
      <c r="AL114" s="9" t="s">
        <v>25</v>
      </c>
      <c r="AM114" s="9" t="s">
        <v>25</v>
      </c>
      <c r="AN114" s="9" t="s">
        <v>25</v>
      </c>
      <c r="AO114" s="9" t="s">
        <v>25</v>
      </c>
      <c r="AP114" s="9" t="s">
        <v>25</v>
      </c>
      <c r="AQ114" s="9" t="s">
        <v>25</v>
      </c>
      <c r="AR114" s="9" t="s">
        <v>25</v>
      </c>
      <c r="AS114" s="9" t="s">
        <v>25</v>
      </c>
      <c r="AT114" s="9" t="s">
        <v>25</v>
      </c>
      <c r="AU114" s="9" t="s">
        <v>25</v>
      </c>
      <c r="AV114" s="9" t="s">
        <v>25</v>
      </c>
      <c r="AW114" s="9" t="s">
        <v>25</v>
      </c>
      <c r="AX114" s="9" t="s">
        <v>25</v>
      </c>
      <c r="AY114" s="9" t="s">
        <v>25</v>
      </c>
      <c r="AZ114" s="9" t="s">
        <v>25</v>
      </c>
      <c r="BA114" s="9" t="s">
        <v>25</v>
      </c>
      <c r="BB114" s="9" t="s">
        <v>25</v>
      </c>
    </row>
    <row r="115" spans="4:54" ht="25.5" customHeight="1">
      <c r="D115" s="14" t="s">
        <v>31</v>
      </c>
      <c r="E115" s="15" t="s">
        <v>25</v>
      </c>
      <c r="F115" s="15" t="s">
        <v>25</v>
      </c>
      <c r="G115" s="15" t="s">
        <v>25</v>
      </c>
      <c r="H115" s="15">
        <v>7.0000000001174678</v>
      </c>
      <c r="I115" s="15">
        <v>11.775700934251843</v>
      </c>
      <c r="J115" s="15">
        <v>2.3411371240512624</v>
      </c>
      <c r="K115" s="15">
        <v>11.111111111111116</v>
      </c>
      <c r="L115" s="15">
        <v>8.6764705882310444</v>
      </c>
      <c r="M115" s="15">
        <v>14.073071718554719</v>
      </c>
      <c r="N115" s="15">
        <v>12.455516014196032</v>
      </c>
      <c r="O115" s="15">
        <v>9.4936708861086174</v>
      </c>
      <c r="P115" s="15">
        <v>12.813102119395992</v>
      </c>
      <c r="Q115" s="15">
        <v>9.9060631937581753</v>
      </c>
      <c r="R115" s="15">
        <v>7.2261072261909254</v>
      </c>
      <c r="S115" s="15">
        <v>1.0869565216959476</v>
      </c>
      <c r="T115" s="15">
        <v>-3.7275985662459599</v>
      </c>
      <c r="U115" s="15">
        <v>4.3178883809663615</v>
      </c>
      <c r="V115" s="15">
        <v>7.2521415364035446</v>
      </c>
      <c r="W115" s="15">
        <v>5.1751750606983338</v>
      </c>
      <c r="X115" s="15">
        <v>8.9540263817305075</v>
      </c>
      <c r="Y115" s="15">
        <v>6.5960263253465712</v>
      </c>
      <c r="Z115" s="15">
        <v>6.644066106294555</v>
      </c>
      <c r="AA115" s="15" t="s">
        <v>25</v>
      </c>
      <c r="AH115" s="9" t="s">
        <v>25</v>
      </c>
      <c r="AI115" s="9" t="s">
        <v>25</v>
      </c>
      <c r="AJ115" s="9" t="s">
        <v>25</v>
      </c>
      <c r="AK115" s="9" t="s">
        <v>25</v>
      </c>
      <c r="AL115" s="9" t="s">
        <v>25</v>
      </c>
      <c r="AM115" s="9" t="s">
        <v>25</v>
      </c>
      <c r="AN115" s="9" t="s">
        <v>25</v>
      </c>
      <c r="AO115" s="9" t="s">
        <v>25</v>
      </c>
      <c r="AP115" s="9" t="s">
        <v>25</v>
      </c>
      <c r="AQ115" s="9" t="s">
        <v>25</v>
      </c>
      <c r="AR115" s="9" t="s">
        <v>25</v>
      </c>
      <c r="AS115" s="9" t="s">
        <v>25</v>
      </c>
      <c r="AT115" s="9" t="s">
        <v>25</v>
      </c>
      <c r="AU115" s="9" t="s">
        <v>25</v>
      </c>
      <c r="AV115" s="9" t="s">
        <v>25</v>
      </c>
      <c r="AW115" s="9" t="s">
        <v>25</v>
      </c>
      <c r="AX115" s="9" t="s">
        <v>25</v>
      </c>
      <c r="AY115" s="9" t="s">
        <v>25</v>
      </c>
      <c r="AZ115" s="9" t="s">
        <v>25</v>
      </c>
      <c r="BA115" s="9" t="s">
        <v>25</v>
      </c>
      <c r="BB115" s="9" t="s">
        <v>25</v>
      </c>
    </row>
    <row r="116" spans="4:54" ht="25.5" customHeight="1">
      <c r="D116" s="14" t="s">
        <v>32</v>
      </c>
      <c r="E116" s="15" t="s">
        <v>25</v>
      </c>
      <c r="F116" s="15" t="s">
        <v>25</v>
      </c>
      <c r="G116" s="15" t="s">
        <v>25</v>
      </c>
      <c r="H116" s="15">
        <v>3.386454182970966</v>
      </c>
      <c r="I116" s="15">
        <v>8.6705202312574947</v>
      </c>
      <c r="J116" s="15">
        <v>4.6099290781126179</v>
      </c>
      <c r="K116" s="15">
        <v>9.4915254236163538</v>
      </c>
      <c r="L116" s="15">
        <v>17.027863777338382</v>
      </c>
      <c r="M116" s="15">
        <v>8.3333333330959825</v>
      </c>
      <c r="N116" s="15">
        <v>11.965811965922303</v>
      </c>
      <c r="O116" s="15">
        <v>10.796074154893741</v>
      </c>
      <c r="P116" s="15">
        <v>8.2677165353329372</v>
      </c>
      <c r="Q116" s="15">
        <v>11.818181818253004</v>
      </c>
      <c r="R116" s="15">
        <v>10.406504065008559</v>
      </c>
      <c r="S116" s="15">
        <v>-1.1782032399835329</v>
      </c>
      <c r="T116" s="15">
        <v>-3.1296572279794099</v>
      </c>
      <c r="U116" s="15">
        <v>7.0342917227445456</v>
      </c>
      <c r="V116" s="15">
        <v>1.8524460603658532</v>
      </c>
      <c r="W116" s="15">
        <v>6.70878211475463</v>
      </c>
      <c r="X116" s="15">
        <v>13.827951277269701</v>
      </c>
      <c r="Y116" s="15">
        <v>4.242737895784976</v>
      </c>
      <c r="Z116" s="15">
        <v>5.8440693322186821</v>
      </c>
      <c r="AA116" s="15" t="s">
        <v>25</v>
      </c>
      <c r="AH116" s="9" t="s">
        <v>25</v>
      </c>
      <c r="AI116" s="9" t="s">
        <v>25</v>
      </c>
      <c r="AJ116" s="9" t="s">
        <v>25</v>
      </c>
      <c r="AK116" s="9" t="s">
        <v>25</v>
      </c>
      <c r="AL116" s="9" t="s">
        <v>25</v>
      </c>
      <c r="AM116" s="9" t="s">
        <v>25</v>
      </c>
      <c r="AN116" s="9" t="s">
        <v>25</v>
      </c>
      <c r="AO116" s="9" t="s">
        <v>25</v>
      </c>
      <c r="AP116" s="9" t="s">
        <v>25</v>
      </c>
      <c r="AQ116" s="9" t="s">
        <v>25</v>
      </c>
      <c r="AR116" s="9" t="s">
        <v>25</v>
      </c>
      <c r="AS116" s="9" t="s">
        <v>25</v>
      </c>
      <c r="AT116" s="9" t="s">
        <v>25</v>
      </c>
      <c r="AU116" s="9" t="s">
        <v>25</v>
      </c>
      <c r="AV116" s="9" t="s">
        <v>25</v>
      </c>
      <c r="AW116" s="9" t="s">
        <v>25</v>
      </c>
      <c r="AX116" s="9" t="s">
        <v>25</v>
      </c>
      <c r="AY116" s="9" t="s">
        <v>25</v>
      </c>
      <c r="AZ116" s="9" t="s">
        <v>25</v>
      </c>
      <c r="BA116" s="9" t="s">
        <v>25</v>
      </c>
      <c r="BB116" s="9" t="s">
        <v>25</v>
      </c>
    </row>
    <row r="117" spans="4:54" ht="25.5" customHeight="1">
      <c r="D117" s="14" t="s">
        <v>33</v>
      </c>
      <c r="E117" s="15" t="s">
        <v>25</v>
      </c>
      <c r="F117" s="15" t="s">
        <v>25</v>
      </c>
      <c r="G117" s="15" t="s">
        <v>25</v>
      </c>
      <c r="H117" s="15">
        <v>0.18903591711310064</v>
      </c>
      <c r="I117" s="15">
        <v>8.8679245281632078</v>
      </c>
      <c r="J117" s="15">
        <v>4.6793760832083198</v>
      </c>
      <c r="K117" s="15">
        <v>12.086092715531716</v>
      </c>
      <c r="L117" s="15">
        <v>13.884785819554036</v>
      </c>
      <c r="M117" s="15">
        <v>12.321660181595885</v>
      </c>
      <c r="N117" s="15">
        <v>9.2378752885379214</v>
      </c>
      <c r="O117" s="15">
        <v>7.6109936577472226</v>
      </c>
      <c r="P117" s="15">
        <v>12.966601178556015</v>
      </c>
      <c r="Q117" s="15">
        <v>11.304347826155038</v>
      </c>
      <c r="R117" s="15">
        <v>9.7656249999175557</v>
      </c>
      <c r="S117" s="15">
        <v>-0.42704626316133476</v>
      </c>
      <c r="T117" s="15">
        <v>-6.1472480344508362</v>
      </c>
      <c r="U117" s="15">
        <v>6.2410703192211647</v>
      </c>
      <c r="V117" s="15">
        <v>6.6907286181058234</v>
      </c>
      <c r="W117" s="15">
        <v>7.1460320933222299</v>
      </c>
      <c r="X117" s="15">
        <v>13.935873655483944</v>
      </c>
      <c r="Y117" s="15">
        <v>-0.16477210275694931</v>
      </c>
      <c r="Z117" s="15">
        <v>5.256859860240648</v>
      </c>
      <c r="AA117" s="15" t="s">
        <v>25</v>
      </c>
      <c r="AH117" s="9" t="s">
        <v>25</v>
      </c>
      <c r="AI117" s="9" t="s">
        <v>25</v>
      </c>
      <c r="AJ117" s="9" t="s">
        <v>25</v>
      </c>
      <c r="AK117" s="9" t="s">
        <v>25</v>
      </c>
      <c r="AL117" s="9" t="s">
        <v>25</v>
      </c>
      <c r="AM117" s="9" t="s">
        <v>25</v>
      </c>
      <c r="AN117" s="9" t="s">
        <v>25</v>
      </c>
      <c r="AO117" s="9" t="s">
        <v>25</v>
      </c>
      <c r="AP117" s="9" t="s">
        <v>25</v>
      </c>
      <c r="AQ117" s="9" t="s">
        <v>25</v>
      </c>
      <c r="AR117" s="9" t="s">
        <v>25</v>
      </c>
      <c r="AS117" s="9" t="s">
        <v>25</v>
      </c>
      <c r="AT117" s="9" t="s">
        <v>25</v>
      </c>
      <c r="AU117" s="9" t="s">
        <v>25</v>
      </c>
      <c r="AV117" s="9" t="s">
        <v>25</v>
      </c>
      <c r="AW117" s="9" t="s">
        <v>25</v>
      </c>
      <c r="AX117" s="9" t="s">
        <v>25</v>
      </c>
      <c r="AY117" s="9" t="s">
        <v>25</v>
      </c>
      <c r="AZ117" s="9" t="s">
        <v>25</v>
      </c>
      <c r="BA117" s="9" t="s">
        <v>25</v>
      </c>
      <c r="BB117" s="9" t="s">
        <v>25</v>
      </c>
    </row>
    <row r="118" spans="4:54" ht="25.5" customHeight="1">
      <c r="D118" s="14" t="s">
        <v>34</v>
      </c>
      <c r="E118" s="15" t="s">
        <v>25</v>
      </c>
      <c r="F118" s="15" t="s">
        <v>25</v>
      </c>
      <c r="G118" s="15" t="s">
        <v>25</v>
      </c>
      <c r="H118" s="15">
        <v>1.5717092338839223</v>
      </c>
      <c r="I118" s="15">
        <v>11.218568665457006</v>
      </c>
      <c r="J118" s="15">
        <v>3.478260869423111</v>
      </c>
      <c r="K118" s="15">
        <v>9.4117647061029874</v>
      </c>
      <c r="L118" s="15">
        <v>14.132104454579796</v>
      </c>
      <c r="M118" s="15">
        <v>11.305518169440209</v>
      </c>
      <c r="N118" s="15">
        <v>13.422007255037727</v>
      </c>
      <c r="O118" s="15">
        <v>8.3155650321644856</v>
      </c>
      <c r="P118" s="15">
        <v>9.6456692912217701</v>
      </c>
      <c r="Q118" s="15">
        <v>12.208258527843419</v>
      </c>
      <c r="R118" s="15">
        <v>6.0000000000782983</v>
      </c>
      <c r="S118" s="15">
        <v>2.0377358490639708</v>
      </c>
      <c r="T118" s="15">
        <v>-3.6242603550585062</v>
      </c>
      <c r="U118" s="15">
        <v>7.972065825968544</v>
      </c>
      <c r="V118" s="15">
        <v>7.635354526864857</v>
      </c>
      <c r="W118" s="15">
        <v>9.5736155788609842</v>
      </c>
      <c r="X118" s="15">
        <v>11.836338396095991</v>
      </c>
      <c r="Y118" s="15">
        <v>2.5429405828087726</v>
      </c>
      <c r="Z118" s="15">
        <v>6.4400145345399951</v>
      </c>
      <c r="AA118" s="15" t="s">
        <v>25</v>
      </c>
      <c r="AH118" s="9" t="s">
        <v>25</v>
      </c>
      <c r="AI118" s="9" t="s">
        <v>25</v>
      </c>
      <c r="AJ118" s="9" t="s">
        <v>25</v>
      </c>
      <c r="AK118" s="9" t="s">
        <v>25</v>
      </c>
      <c r="AL118" s="9" t="s">
        <v>25</v>
      </c>
      <c r="AM118" s="9" t="s">
        <v>25</v>
      </c>
      <c r="AN118" s="9" t="s">
        <v>25</v>
      </c>
      <c r="AO118" s="9" t="s">
        <v>25</v>
      </c>
      <c r="AP118" s="9" t="s">
        <v>25</v>
      </c>
      <c r="AQ118" s="9" t="s">
        <v>25</v>
      </c>
      <c r="AR118" s="9" t="s">
        <v>25</v>
      </c>
      <c r="AS118" s="9" t="s">
        <v>25</v>
      </c>
      <c r="AT118" s="9" t="s">
        <v>25</v>
      </c>
      <c r="AU118" s="9" t="s">
        <v>25</v>
      </c>
      <c r="AV118" s="9" t="s">
        <v>25</v>
      </c>
      <c r="AW118" s="9" t="s">
        <v>25</v>
      </c>
      <c r="AX118" s="9" t="s">
        <v>25</v>
      </c>
      <c r="AY118" s="9" t="s">
        <v>25</v>
      </c>
      <c r="AZ118" s="9" t="s">
        <v>25</v>
      </c>
      <c r="BA118" s="9" t="s">
        <v>25</v>
      </c>
      <c r="BB118" s="9" t="s">
        <v>25</v>
      </c>
    </row>
    <row r="119" spans="4:54" ht="25.5" customHeight="1">
      <c r="D119" s="14" t="s">
        <v>35</v>
      </c>
      <c r="E119" s="15" t="s">
        <v>25</v>
      </c>
      <c r="F119" s="15" t="s">
        <v>25</v>
      </c>
      <c r="G119" s="15" t="s">
        <v>25</v>
      </c>
      <c r="H119" s="15">
        <v>3.8851351347748642</v>
      </c>
      <c r="I119" s="15">
        <v>8.1300813008207804</v>
      </c>
      <c r="J119" s="15">
        <v>1.5037593987330622</v>
      </c>
      <c r="K119" s="15">
        <v>12.296296296203057</v>
      </c>
      <c r="L119" s="15">
        <v>14.379947229547717</v>
      </c>
      <c r="M119" s="15">
        <v>10.726643598731545</v>
      </c>
      <c r="N119" s="15">
        <v>14.166666666659889</v>
      </c>
      <c r="O119" s="15">
        <v>6.9343065692035744</v>
      </c>
      <c r="P119" s="15">
        <v>4.0955631400041215</v>
      </c>
      <c r="Q119" s="15">
        <v>12.377049180280641</v>
      </c>
      <c r="R119" s="15">
        <v>7.9504011670299413</v>
      </c>
      <c r="S119" s="15">
        <v>3.1081081080905903</v>
      </c>
      <c r="T119" s="15">
        <v>-5.5701179553472757</v>
      </c>
      <c r="U119" s="15">
        <v>7.0856698832986398</v>
      </c>
      <c r="V119" s="15">
        <v>7.1970792154150365</v>
      </c>
      <c r="W119" s="15">
        <v>7.0465062178518334</v>
      </c>
      <c r="X119" s="15">
        <v>14.151156343060546</v>
      </c>
      <c r="Y119" s="15">
        <v>7.7474472324827293</v>
      </c>
      <c r="Z119" s="15">
        <v>0.76155304136964475</v>
      </c>
      <c r="AA119" s="15" t="s">
        <v>25</v>
      </c>
      <c r="AH119" s="9" t="s">
        <v>25</v>
      </c>
      <c r="AI119" s="9" t="s">
        <v>25</v>
      </c>
      <c r="AJ119" s="9" t="s">
        <v>25</v>
      </c>
      <c r="AK119" s="9" t="s">
        <v>25</v>
      </c>
      <c r="AL119" s="9" t="s">
        <v>25</v>
      </c>
      <c r="AM119" s="9" t="s">
        <v>25</v>
      </c>
      <c r="AN119" s="9" t="s">
        <v>25</v>
      </c>
      <c r="AO119" s="9" t="s">
        <v>25</v>
      </c>
      <c r="AP119" s="9" t="s">
        <v>25</v>
      </c>
      <c r="AQ119" s="9" t="s">
        <v>25</v>
      </c>
      <c r="AR119" s="9" t="s">
        <v>25</v>
      </c>
      <c r="AS119" s="9" t="s">
        <v>25</v>
      </c>
      <c r="AT119" s="9" t="s">
        <v>25</v>
      </c>
      <c r="AU119" s="9" t="s">
        <v>25</v>
      </c>
      <c r="AV119" s="9" t="s">
        <v>25</v>
      </c>
      <c r="AW119" s="9" t="s">
        <v>25</v>
      </c>
      <c r="AX119" s="9" t="s">
        <v>25</v>
      </c>
      <c r="AY119" s="9" t="s">
        <v>25</v>
      </c>
      <c r="AZ119" s="9" t="s">
        <v>25</v>
      </c>
      <c r="BA119" s="9" t="s">
        <v>25</v>
      </c>
      <c r="BB119" s="9" t="s">
        <v>25</v>
      </c>
    </row>
    <row r="120" spans="4:54" ht="36.950000000000003">
      <c r="D120" s="20" t="s">
        <v>36</v>
      </c>
      <c r="E120" s="21" t="s">
        <v>25</v>
      </c>
      <c r="F120" s="21" t="s">
        <v>25</v>
      </c>
      <c r="G120" s="21" t="s">
        <v>25</v>
      </c>
      <c r="H120" s="21">
        <v>7.1892161757652673</v>
      </c>
      <c r="I120" s="21">
        <v>6.0394348703405099</v>
      </c>
      <c r="J120" s="21">
        <v>3.7628111274195186</v>
      </c>
      <c r="K120" s="21">
        <v>8.9600677297022813</v>
      </c>
      <c r="L120" s="21">
        <v>13.29966329959673</v>
      </c>
      <c r="M120" s="21">
        <v>11.761344153600572</v>
      </c>
      <c r="N120" s="21">
        <v>11.894047862504609</v>
      </c>
      <c r="O120" s="21">
        <v>9.6883283064726164</v>
      </c>
      <c r="P120" s="21">
        <v>10.274143821299987</v>
      </c>
      <c r="Q120" s="21">
        <v>10.140547075703733</v>
      </c>
      <c r="R120" s="21">
        <v>9.0285400658629769</v>
      </c>
      <c r="S120" s="21">
        <v>3.0329725648348349</v>
      </c>
      <c r="T120" s="21">
        <v>-2.0825699279445553</v>
      </c>
      <c r="U120" s="21">
        <v>2.4632607378722859</v>
      </c>
      <c r="V120" s="21">
        <v>5.8606956054064518</v>
      </c>
      <c r="W120" s="21">
        <v>6.8017553985629142</v>
      </c>
      <c r="X120" s="21">
        <v>8.3276356683133823</v>
      </c>
      <c r="Y120" s="21">
        <v>9.7802846949877065</v>
      </c>
      <c r="Z120" s="21">
        <v>6.3483197815211501</v>
      </c>
      <c r="AA120" s="21" t="s">
        <v>25</v>
      </c>
      <c r="AH120" s="9" t="s">
        <v>25</v>
      </c>
      <c r="AI120" s="9" t="s">
        <v>25</v>
      </c>
      <c r="AJ120" s="9" t="s">
        <v>25</v>
      </c>
      <c r="AK120" s="9" t="s">
        <v>25</v>
      </c>
      <c r="AL120" s="9" t="s">
        <v>25</v>
      </c>
      <c r="AM120" s="9" t="s">
        <v>25</v>
      </c>
      <c r="AN120" s="9" t="s">
        <v>25</v>
      </c>
      <c r="AO120" s="9" t="s">
        <v>25</v>
      </c>
      <c r="AP120" s="9" t="s">
        <v>25</v>
      </c>
      <c r="AQ120" s="9" t="s">
        <v>25</v>
      </c>
      <c r="AR120" s="9" t="s">
        <v>25</v>
      </c>
      <c r="AS120" s="9" t="s">
        <v>25</v>
      </c>
      <c r="AT120" s="9" t="s">
        <v>25</v>
      </c>
      <c r="AU120" s="9" t="s">
        <v>25</v>
      </c>
      <c r="AV120" s="9" t="s">
        <v>25</v>
      </c>
      <c r="AW120" s="9" t="s">
        <v>25</v>
      </c>
      <c r="AX120" s="9" t="s">
        <v>25</v>
      </c>
      <c r="AY120" s="9" t="s">
        <v>25</v>
      </c>
      <c r="AZ120" s="9" t="s">
        <v>25</v>
      </c>
      <c r="BA120" s="9" t="s">
        <v>25</v>
      </c>
      <c r="BB120" s="9" t="s">
        <v>25</v>
      </c>
    </row>
    <row r="121" spans="4:54" ht="25.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8"/>
      <c r="Q121" s="19"/>
      <c r="R121" s="19"/>
      <c r="S121" s="19"/>
      <c r="T121" s="19"/>
      <c r="U121" s="19"/>
    </row>
    <row r="122" spans="4:54" ht="25.5" customHeight="1">
      <c r="D122" s="64" t="s">
        <v>43</v>
      </c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</row>
    <row r="123" spans="4:54" ht="25.5" customHeight="1">
      <c r="D123" s="65" t="s">
        <v>22</v>
      </c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</row>
    <row r="124" spans="4:54" ht="25.5" customHeight="1">
      <c r="D124" s="12"/>
      <c r="E124" s="13">
        <v>2001</v>
      </c>
      <c r="F124" s="13">
        <v>2002</v>
      </c>
      <c r="G124" s="13">
        <v>2003</v>
      </c>
      <c r="H124" s="13">
        <v>2004</v>
      </c>
      <c r="I124" s="13">
        <v>2005</v>
      </c>
      <c r="J124" s="13">
        <v>2006</v>
      </c>
      <c r="K124" s="13">
        <v>2007</v>
      </c>
      <c r="L124" s="13">
        <v>2008</v>
      </c>
      <c r="M124" s="13">
        <v>2009</v>
      </c>
      <c r="N124" s="13">
        <v>2010</v>
      </c>
      <c r="O124" s="13">
        <v>2011</v>
      </c>
      <c r="P124" s="13">
        <v>2012</v>
      </c>
      <c r="Q124" s="13">
        <v>2013</v>
      </c>
      <c r="R124" s="13">
        <v>2014</v>
      </c>
      <c r="S124" s="13">
        <v>2015</v>
      </c>
      <c r="T124" s="13">
        <v>2016</v>
      </c>
      <c r="U124" s="13">
        <v>2017</v>
      </c>
      <c r="V124" s="13">
        <v>2018</v>
      </c>
      <c r="W124" s="13">
        <v>2019</v>
      </c>
      <c r="X124" s="13">
        <v>2020</v>
      </c>
      <c r="Y124" s="13">
        <v>2021</v>
      </c>
      <c r="Z124" s="13">
        <v>2022</v>
      </c>
      <c r="AA124" s="13">
        <v>2023</v>
      </c>
    </row>
    <row r="125" spans="4:54" ht="25.5" customHeight="1">
      <c r="D125" s="14" t="s">
        <v>23</v>
      </c>
      <c r="E125" s="15" t="s">
        <v>25</v>
      </c>
      <c r="F125" s="15" t="s">
        <v>25</v>
      </c>
      <c r="G125" s="15" t="s">
        <v>25</v>
      </c>
      <c r="H125" s="15">
        <v>-5.2747252747382678</v>
      </c>
      <c r="I125" s="15">
        <v>-7.5406032482475354</v>
      </c>
      <c r="J125" s="15">
        <v>7.5282308657550034</v>
      </c>
      <c r="K125" s="15">
        <v>6.7677946324470994</v>
      </c>
      <c r="L125" s="15">
        <v>8.0874316939534285</v>
      </c>
      <c r="M125" s="15">
        <v>23.862487360971251</v>
      </c>
      <c r="N125" s="15">
        <v>7.0204081632366577</v>
      </c>
      <c r="O125" s="15">
        <v>12.50953470635714</v>
      </c>
      <c r="P125" s="15">
        <v>9.762711864389173</v>
      </c>
      <c r="Q125" s="15">
        <v>6.1148857319593297</v>
      </c>
      <c r="R125" s="15">
        <v>0.34924330616850074</v>
      </c>
      <c r="S125" s="15">
        <v>-9.860788863124581</v>
      </c>
      <c r="T125" s="15">
        <v>-12.998712998703244</v>
      </c>
      <c r="U125" s="15">
        <v>-9.5567735601846842</v>
      </c>
      <c r="V125" s="15">
        <v>-7.1727787506343894</v>
      </c>
      <c r="W125" s="15">
        <v>-28.66004060428704</v>
      </c>
      <c r="X125" s="15">
        <v>3.6362861888443954</v>
      </c>
      <c r="Y125" s="15">
        <v>-53.109458884645754</v>
      </c>
      <c r="Z125" s="15">
        <v>23.231502423264661</v>
      </c>
      <c r="AA125" s="15">
        <v>15.190879897001274</v>
      </c>
    </row>
    <row r="126" spans="4:54" ht="25.5" customHeight="1">
      <c r="D126" s="14" t="s">
        <v>24</v>
      </c>
      <c r="E126" s="15" t="s">
        <v>25</v>
      </c>
      <c r="F126" s="15" t="s">
        <v>25</v>
      </c>
      <c r="G126" s="15" t="s">
        <v>25</v>
      </c>
      <c r="H126" s="15">
        <v>-10.490307867690396</v>
      </c>
      <c r="I126" s="15">
        <v>10.828025477680825</v>
      </c>
      <c r="J126" s="15">
        <v>-7.9310344827448143</v>
      </c>
      <c r="K126" s="15">
        <v>1.3732833957293744</v>
      </c>
      <c r="L126" s="15">
        <v>17.98029556643106</v>
      </c>
      <c r="M126" s="15">
        <v>1.8789144051051032</v>
      </c>
      <c r="N126" s="15">
        <v>10.245901639267196</v>
      </c>
      <c r="O126" s="15">
        <v>14.869888475902847</v>
      </c>
      <c r="P126" s="15">
        <v>-0.16181229773396533</v>
      </c>
      <c r="Q126" s="15">
        <v>6.3209076174776113</v>
      </c>
      <c r="R126" s="15">
        <v>-4.8018292682860846</v>
      </c>
      <c r="S126" s="15">
        <v>-6.3250600480260211</v>
      </c>
      <c r="T126" s="15">
        <v>-16.324786324787745</v>
      </c>
      <c r="U126" s="15">
        <v>-7.0306830475487807</v>
      </c>
      <c r="V126" s="15">
        <v>-5.9460437737794862</v>
      </c>
      <c r="W126" s="15">
        <v>-24.295560666077719</v>
      </c>
      <c r="X126" s="15">
        <v>-7.5414584820001407</v>
      </c>
      <c r="Y126" s="15">
        <v>-41.022494389491889</v>
      </c>
      <c r="Z126" s="15">
        <v>18.840914412712785</v>
      </c>
      <c r="AA126" s="15" t="s">
        <v>25</v>
      </c>
    </row>
    <row r="127" spans="4:54" ht="25.5" customHeight="1">
      <c r="D127" s="14" t="s">
        <v>26</v>
      </c>
      <c r="E127" s="15" t="s">
        <v>25</v>
      </c>
      <c r="F127" s="15" t="s">
        <v>25</v>
      </c>
      <c r="G127" s="15" t="s">
        <v>25</v>
      </c>
      <c r="H127" s="15">
        <v>8.4485407066523308</v>
      </c>
      <c r="I127" s="15">
        <v>-0.28328611897913136</v>
      </c>
      <c r="J127" s="15">
        <v>0.14204545452203288</v>
      </c>
      <c r="K127" s="15">
        <v>7.5177304964967329</v>
      </c>
      <c r="L127" s="15">
        <v>8.7071240105207401</v>
      </c>
      <c r="M127" s="15">
        <v>10.436893203964148</v>
      </c>
      <c r="N127" s="15">
        <v>8.0219780219616297</v>
      </c>
      <c r="O127" s="15">
        <v>-1.1190233977409481</v>
      </c>
      <c r="P127" s="15">
        <v>4.9382716048505859</v>
      </c>
      <c r="Q127" s="15">
        <v>2.4509803922273976</v>
      </c>
      <c r="R127" s="15">
        <v>-8.8038277512520793</v>
      </c>
      <c r="S127" s="15">
        <v>-5.8761804826992119</v>
      </c>
      <c r="T127" s="15">
        <v>-16.164994425826752</v>
      </c>
      <c r="U127" s="15">
        <v>5.2818684527124127</v>
      </c>
      <c r="V127" s="15">
        <v>-12.670693759051478</v>
      </c>
      <c r="W127" s="15">
        <v>-36.756600352968874</v>
      </c>
      <c r="X127" s="15">
        <v>-33.573167186044827</v>
      </c>
      <c r="Y127" s="15">
        <v>-19.447043013968724</v>
      </c>
      <c r="Z127" s="15">
        <v>40.565017797439126</v>
      </c>
      <c r="AA127" s="15" t="s">
        <v>25</v>
      </c>
    </row>
    <row r="128" spans="4:54" ht="25.5" customHeight="1">
      <c r="D128" s="14" t="s">
        <v>27</v>
      </c>
      <c r="E128" s="15" t="s">
        <v>25</v>
      </c>
      <c r="F128" s="15" t="s">
        <v>25</v>
      </c>
      <c r="G128" s="15" t="s">
        <v>25</v>
      </c>
      <c r="H128" s="15">
        <v>0.71813285457538178</v>
      </c>
      <c r="I128" s="15">
        <v>4.6345811050945374</v>
      </c>
      <c r="J128" s="15">
        <v>4.0885860308168764</v>
      </c>
      <c r="K128" s="15">
        <v>10.147299508956099</v>
      </c>
      <c r="L128" s="15">
        <v>10.401188707286391</v>
      </c>
      <c r="M128" s="15">
        <v>-0.26917900403656825</v>
      </c>
      <c r="N128" s="15">
        <v>8.7719298245469091</v>
      </c>
      <c r="O128" s="15">
        <v>5.7071960297938595</v>
      </c>
      <c r="P128" s="15">
        <v>-3.9906103286597494</v>
      </c>
      <c r="Q128" s="15">
        <v>12.836185819079438</v>
      </c>
      <c r="R128" s="15">
        <v>-10.834236186375213</v>
      </c>
      <c r="S128" s="15">
        <v>-9.1130012150524848</v>
      </c>
      <c r="T128" s="15">
        <v>-18.716577540077452</v>
      </c>
      <c r="U128" s="15">
        <v>-3.3562039714401304</v>
      </c>
      <c r="V128" s="15">
        <v>-3.7448231253205955</v>
      </c>
      <c r="W128" s="15">
        <v>-25.830884473604389</v>
      </c>
      <c r="X128" s="15">
        <v>-70.278388649040792</v>
      </c>
      <c r="Y128" s="15">
        <v>96.490735193044969</v>
      </c>
      <c r="Z128" s="15">
        <v>-0.86932529751954091</v>
      </c>
      <c r="AA128" s="15" t="s">
        <v>25</v>
      </c>
    </row>
    <row r="129" spans="4:27" ht="25.5" customHeight="1">
      <c r="D129" s="14" t="s">
        <v>28</v>
      </c>
      <c r="E129" s="15" t="s">
        <v>25</v>
      </c>
      <c r="F129" s="15" t="s">
        <v>25</v>
      </c>
      <c r="G129" s="15" t="s">
        <v>25</v>
      </c>
      <c r="H129" s="15">
        <v>1.9332161686815841</v>
      </c>
      <c r="I129" s="15">
        <v>0</v>
      </c>
      <c r="J129" s="15">
        <v>5.862068965608902</v>
      </c>
      <c r="K129" s="15">
        <v>3.0944625406773341</v>
      </c>
      <c r="L129" s="15">
        <v>11.216429699824637</v>
      </c>
      <c r="M129" s="15">
        <v>6.9602272727246728</v>
      </c>
      <c r="N129" s="15">
        <v>9.6945551128679419</v>
      </c>
      <c r="O129" s="15">
        <v>8.3535108958739279</v>
      </c>
      <c r="P129" s="15">
        <v>1.899441340865704</v>
      </c>
      <c r="Q129" s="15">
        <v>0.6578947368393262</v>
      </c>
      <c r="R129" s="15">
        <v>-3.1590413944100226</v>
      </c>
      <c r="S129" s="15">
        <v>-11.811023621952121</v>
      </c>
      <c r="T129" s="15">
        <v>-24.36224489795179</v>
      </c>
      <c r="U129" s="15">
        <v>-0.80538491950983282</v>
      </c>
      <c r="V129" s="15">
        <v>-13.573597409044936</v>
      </c>
      <c r="W129" s="15">
        <v>-16.596038568431094</v>
      </c>
      <c r="X129" s="15">
        <v>-67.067193288238627</v>
      </c>
      <c r="Y129" s="15">
        <v>59.32231533602306</v>
      </c>
      <c r="Z129" s="15">
        <v>25.81242825548884</v>
      </c>
      <c r="AA129" s="15" t="s">
        <v>25</v>
      </c>
    </row>
    <row r="130" spans="4:27" ht="25.5" customHeight="1">
      <c r="D130" s="14" t="s">
        <v>29</v>
      </c>
      <c r="E130" s="15" t="s">
        <v>25</v>
      </c>
      <c r="F130" s="15" t="s">
        <v>25</v>
      </c>
      <c r="G130" s="15" t="s">
        <v>25</v>
      </c>
      <c r="H130" s="15">
        <v>2.4029574860962244</v>
      </c>
      <c r="I130" s="15">
        <v>-4.5126353791885121</v>
      </c>
      <c r="J130" s="15">
        <v>2.6465028357143927</v>
      </c>
      <c r="K130" s="15">
        <v>10.865561694272285</v>
      </c>
      <c r="L130" s="15">
        <v>12.458471760770728</v>
      </c>
      <c r="M130" s="15">
        <v>4.4313146232726863</v>
      </c>
      <c r="N130" s="15">
        <v>4.8090523338795821</v>
      </c>
      <c r="O130" s="15">
        <v>9.041835357609207</v>
      </c>
      <c r="P130" s="15">
        <v>9.5297029702789295</v>
      </c>
      <c r="Q130" s="15">
        <v>-3.5028248587254063</v>
      </c>
      <c r="R130" s="15">
        <v>-12.529274004688451</v>
      </c>
      <c r="S130" s="15">
        <v>-5.756358768448111</v>
      </c>
      <c r="T130" s="15">
        <v>-18.3238636363652</v>
      </c>
      <c r="U130" s="15">
        <v>0.73966277731138952</v>
      </c>
      <c r="V130" s="15">
        <v>-11.544093613036344</v>
      </c>
      <c r="W130" s="15">
        <v>-26.237156584005518</v>
      </c>
      <c r="X130" s="15">
        <v>-40.109986922811458</v>
      </c>
      <c r="Y130" s="15">
        <v>17.13893089471652</v>
      </c>
      <c r="Z130" s="15">
        <v>2.6667023419189251</v>
      </c>
      <c r="AA130" s="15" t="s">
        <v>25</v>
      </c>
    </row>
    <row r="131" spans="4:27" ht="25.5" customHeight="1">
      <c r="D131" s="14" t="s">
        <v>30</v>
      </c>
      <c r="E131" s="15" t="s">
        <v>25</v>
      </c>
      <c r="F131" s="15" t="s">
        <v>25</v>
      </c>
      <c r="G131" s="15" t="s">
        <v>25</v>
      </c>
      <c r="H131" s="15">
        <v>-4.6874999999002576</v>
      </c>
      <c r="I131" s="15">
        <v>-1.2750455373056413</v>
      </c>
      <c r="J131" s="15">
        <v>2.3985239851986861</v>
      </c>
      <c r="K131" s="15">
        <v>9.7297297297454399</v>
      </c>
      <c r="L131" s="15">
        <v>10.180623973681602</v>
      </c>
      <c r="M131" s="15">
        <v>12.071535022329428</v>
      </c>
      <c r="N131" s="15">
        <v>7.3138297872272551</v>
      </c>
      <c r="O131" s="15">
        <v>6.6914498141809275</v>
      </c>
      <c r="P131" s="15">
        <v>6.3879210220585847</v>
      </c>
      <c r="Q131" s="15">
        <v>1.4192139737755127</v>
      </c>
      <c r="R131" s="15">
        <v>-12.486544671709565</v>
      </c>
      <c r="S131" s="15">
        <v>-8.9790897908838989</v>
      </c>
      <c r="T131" s="15">
        <v>-17.027027027003825</v>
      </c>
      <c r="U131" s="15">
        <v>0.16884218337862578</v>
      </c>
      <c r="V131" s="15">
        <v>-10.394275025154521</v>
      </c>
      <c r="W131" s="15">
        <v>-18.108711422452529</v>
      </c>
      <c r="X131" s="15">
        <v>-25.065277316357047</v>
      </c>
      <c r="Y131" s="15">
        <v>-23.195304044078956</v>
      </c>
      <c r="Z131" s="15">
        <v>10.95426592236246</v>
      </c>
      <c r="AA131" s="15" t="s">
        <v>25</v>
      </c>
    </row>
    <row r="132" spans="4:27" ht="25.5" customHeight="1">
      <c r="D132" s="14" t="s">
        <v>31</v>
      </c>
      <c r="E132" s="15" t="s">
        <v>25</v>
      </c>
      <c r="F132" s="15" t="s">
        <v>25</v>
      </c>
      <c r="G132" s="15" t="s">
        <v>25</v>
      </c>
      <c r="H132" s="15">
        <v>-1.5228426395620609</v>
      </c>
      <c r="I132" s="15">
        <v>6.5292096220822549</v>
      </c>
      <c r="J132" s="15">
        <v>0</v>
      </c>
      <c r="K132" s="15">
        <v>11.77419354836411</v>
      </c>
      <c r="L132" s="15">
        <v>5.3391053391540266</v>
      </c>
      <c r="M132" s="15">
        <v>10.958904109540635</v>
      </c>
      <c r="N132" s="15">
        <v>13.580246913605819</v>
      </c>
      <c r="O132" s="15">
        <v>5.2173913043609188</v>
      </c>
      <c r="P132" s="15">
        <v>4.7520661156152721</v>
      </c>
      <c r="Q132" s="15">
        <v>-2.1696252465089327</v>
      </c>
      <c r="R132" s="15">
        <v>-8.8709677419983919</v>
      </c>
      <c r="S132" s="15">
        <v>-15.486725663702783</v>
      </c>
      <c r="T132" s="15">
        <v>-15.052356020954893</v>
      </c>
      <c r="U132" s="15">
        <v>-4.4060643882176898</v>
      </c>
      <c r="V132" s="15">
        <v>-14.544404798067879</v>
      </c>
      <c r="W132" s="15">
        <v>-16.927134241780095</v>
      </c>
      <c r="X132" s="15">
        <v>-43.254343102394323</v>
      </c>
      <c r="Y132" s="15">
        <v>1.4302612254417424</v>
      </c>
      <c r="Z132" s="15">
        <v>20.541169046562668</v>
      </c>
      <c r="AA132" s="15" t="s">
        <v>25</v>
      </c>
    </row>
    <row r="133" spans="4:27" ht="25.5" customHeight="1">
      <c r="D133" s="14" t="s">
        <v>32</v>
      </c>
      <c r="E133" s="15" t="s">
        <v>25</v>
      </c>
      <c r="F133" s="15" t="s">
        <v>25</v>
      </c>
      <c r="G133" s="15" t="s">
        <v>25</v>
      </c>
      <c r="H133" s="15">
        <v>-4.066543438178682</v>
      </c>
      <c r="I133" s="15">
        <v>7.3217726397288407</v>
      </c>
      <c r="J133" s="15">
        <v>3.9497307001646664</v>
      </c>
      <c r="K133" s="15">
        <v>4.663212435299835</v>
      </c>
      <c r="L133" s="15">
        <v>12.871287128658061</v>
      </c>
      <c r="M133" s="15">
        <v>10.087719298231157</v>
      </c>
      <c r="N133" s="15">
        <v>9.8273572377228557</v>
      </c>
      <c r="O133" s="15">
        <v>2.660217654239827</v>
      </c>
      <c r="P133" s="15">
        <v>4.1224970552842466</v>
      </c>
      <c r="Q133" s="15">
        <v>0.11312217196353114</v>
      </c>
      <c r="R133" s="15">
        <v>-10.73446327677685</v>
      </c>
      <c r="S133" s="15">
        <v>-14.810126582314032</v>
      </c>
      <c r="T133" s="15">
        <v>-17.979197622584074</v>
      </c>
      <c r="U133" s="15">
        <v>-6.5301950389848766</v>
      </c>
      <c r="V133" s="15">
        <v>-16.602164802682484</v>
      </c>
      <c r="W133" s="15">
        <v>-15.345464958856503</v>
      </c>
      <c r="X133" s="15">
        <v>-36.784528812863783</v>
      </c>
      <c r="Y133" s="15">
        <v>-3.5471353312113929</v>
      </c>
      <c r="Z133" s="15">
        <v>31.047885681312337</v>
      </c>
      <c r="AA133" s="15" t="s">
        <v>25</v>
      </c>
    </row>
    <row r="134" spans="4:27" ht="25.5" customHeight="1">
      <c r="D134" s="14" t="s">
        <v>33</v>
      </c>
      <c r="E134" s="15" t="s">
        <v>25</v>
      </c>
      <c r="F134" s="15" t="s">
        <v>25</v>
      </c>
      <c r="G134" s="15" t="s">
        <v>25</v>
      </c>
      <c r="H134" s="15">
        <v>-3.8461538462265521</v>
      </c>
      <c r="I134" s="15">
        <v>1.1428571429761503</v>
      </c>
      <c r="J134" s="15">
        <v>2.0715630885331793</v>
      </c>
      <c r="K134" s="15">
        <v>6.8265682655609172</v>
      </c>
      <c r="L134" s="15">
        <v>9.4991364421350699</v>
      </c>
      <c r="M134" s="15">
        <v>13.24921135657231</v>
      </c>
      <c r="N134" s="15">
        <v>12.534818941447877</v>
      </c>
      <c r="O134" s="15">
        <v>4.4554455446164987</v>
      </c>
      <c r="P134" s="15">
        <v>11.018957345901924</v>
      </c>
      <c r="Q134" s="15">
        <v>-0.64034151547236462</v>
      </c>
      <c r="R134" s="15">
        <v>-13.641245972070671</v>
      </c>
      <c r="S134" s="15">
        <v>-9.3283582089378587</v>
      </c>
      <c r="T134" s="15">
        <v>-17.283950617255549</v>
      </c>
      <c r="U134" s="15">
        <v>-2.8248371309680942</v>
      </c>
      <c r="V134" s="15">
        <v>-23.285389719177541</v>
      </c>
      <c r="W134" s="15">
        <v>-13.266066934689725</v>
      </c>
      <c r="X134" s="15">
        <v>-34.433095105888022</v>
      </c>
      <c r="Y134" s="15">
        <v>-7.8646760902054025</v>
      </c>
      <c r="Z134" s="15">
        <v>13.667136097945809</v>
      </c>
      <c r="AA134" s="15" t="s">
        <v>25</v>
      </c>
    </row>
    <row r="135" spans="4:27" ht="25.5" customHeight="1">
      <c r="D135" s="14" t="s">
        <v>34</v>
      </c>
      <c r="E135" s="15" t="s">
        <v>25</v>
      </c>
      <c r="F135" s="15" t="s">
        <v>25</v>
      </c>
      <c r="G135" s="15" t="s">
        <v>25</v>
      </c>
      <c r="H135" s="15">
        <v>-6.6907775769700866</v>
      </c>
      <c r="I135" s="15">
        <v>2.9069767443332228</v>
      </c>
      <c r="J135" s="15">
        <v>-2.4482109229278848</v>
      </c>
      <c r="K135" s="15">
        <v>9.0733590734242355</v>
      </c>
      <c r="L135" s="15">
        <v>10.619469026566343</v>
      </c>
      <c r="M135" s="15">
        <v>8.9600000000169331</v>
      </c>
      <c r="N135" s="15">
        <v>23.641703377314684</v>
      </c>
      <c r="O135" s="15">
        <v>5.4631828978817243</v>
      </c>
      <c r="P135" s="15">
        <v>11.148648648698956</v>
      </c>
      <c r="Q135" s="15">
        <v>0.20263424518660589</v>
      </c>
      <c r="R135" s="15">
        <v>-5.1567239636274964</v>
      </c>
      <c r="S135" s="15">
        <v>-18.017057569314186</v>
      </c>
      <c r="T135" s="15">
        <v>-11.443433029868167</v>
      </c>
      <c r="U135" s="15">
        <v>-2.2359708460102379</v>
      </c>
      <c r="V135" s="15">
        <v>-32.367827900590918</v>
      </c>
      <c r="W135" s="15">
        <v>-14.512779654672913</v>
      </c>
      <c r="X135" s="15">
        <v>-15.426167517569223</v>
      </c>
      <c r="Y135" s="15">
        <v>-14.082234218579604</v>
      </c>
      <c r="Z135" s="15">
        <v>8.4637443588309047E-2</v>
      </c>
      <c r="AA135" s="15" t="s">
        <v>25</v>
      </c>
    </row>
    <row r="136" spans="4:27" ht="25.5" customHeight="1">
      <c r="D136" s="14" t="s">
        <v>35</v>
      </c>
      <c r="E136" s="15" t="s">
        <v>25</v>
      </c>
      <c r="F136" s="15" t="s">
        <v>25</v>
      </c>
      <c r="G136" s="15" t="s">
        <v>25</v>
      </c>
      <c r="H136" s="15">
        <v>10.923276983181829</v>
      </c>
      <c r="I136" s="15">
        <v>-2.4618991794507883</v>
      </c>
      <c r="J136" s="15">
        <v>-1.6826923076476485</v>
      </c>
      <c r="K136" s="15">
        <v>6.4792176039061511</v>
      </c>
      <c r="L136" s="15">
        <v>14.58094144661195</v>
      </c>
      <c r="M136" s="15">
        <v>9.6192384770135586</v>
      </c>
      <c r="N136" s="15">
        <v>26.599634369213621</v>
      </c>
      <c r="O136" s="15">
        <v>-2.3104693140472699</v>
      </c>
      <c r="P136" s="15">
        <v>5.321507760509947</v>
      </c>
      <c r="Q136" s="15">
        <v>3.7894736842181587</v>
      </c>
      <c r="R136" s="15">
        <v>-9.2630155510215353</v>
      </c>
      <c r="S136" s="15">
        <v>-14.977645305581555</v>
      </c>
      <c r="T136" s="15">
        <v>-12.532865907068869</v>
      </c>
      <c r="U136" s="15">
        <v>-9.3411793014065765</v>
      </c>
      <c r="V136" s="15">
        <v>-24.84296391221369</v>
      </c>
      <c r="W136" s="15">
        <v>1.8356184276942189</v>
      </c>
      <c r="X136" s="15">
        <v>-37.412448242192333</v>
      </c>
      <c r="Y136" s="15">
        <v>-5.9437469773421903</v>
      </c>
      <c r="Z136" s="15">
        <v>0.34007389329249182</v>
      </c>
      <c r="AA136" s="15" t="s">
        <v>25</v>
      </c>
    </row>
    <row r="137" spans="4:27" ht="36.950000000000003">
      <c r="D137" s="20" t="s">
        <v>36</v>
      </c>
      <c r="E137" s="21" t="s">
        <v>25</v>
      </c>
      <c r="F137" s="21" t="s">
        <v>25</v>
      </c>
      <c r="G137" s="21" t="s">
        <v>25</v>
      </c>
      <c r="H137" s="21">
        <v>-1.158703293843788</v>
      </c>
      <c r="I137" s="21">
        <v>1.159114857749044</v>
      </c>
      <c r="J137" s="21">
        <v>1.0807291666897978</v>
      </c>
      <c r="K137" s="21">
        <v>7.1235347159540163</v>
      </c>
      <c r="L137" s="21">
        <v>11.075036075016609</v>
      </c>
      <c r="M137" s="21">
        <v>9.559380751346902</v>
      </c>
      <c r="N137" s="21">
        <v>11.976284584957275</v>
      </c>
      <c r="O137" s="21">
        <v>5.9036357218795965</v>
      </c>
      <c r="P137" s="21">
        <v>5.4162153153680226</v>
      </c>
      <c r="Q137" s="21">
        <v>2.561062366624256</v>
      </c>
      <c r="R137" s="21">
        <v>-7.6994219653303331</v>
      </c>
      <c r="S137" s="21">
        <v>-10.880093520378708</v>
      </c>
      <c r="T137" s="21">
        <v>-16.08732315186343</v>
      </c>
      <c r="U137" s="21">
        <v>-4.1127506569025973</v>
      </c>
      <c r="V137" s="21">
        <v>-14.292558413272694</v>
      </c>
      <c r="W137" s="21">
        <v>-20.656974854891587</v>
      </c>
      <c r="X137" s="21">
        <v>-30.605825629038875</v>
      </c>
      <c r="Y137" s="21">
        <v>-16.799530645604587</v>
      </c>
      <c r="Z137" s="21">
        <v>14.787028722982676</v>
      </c>
      <c r="AA137" s="21" t="s">
        <v>25</v>
      </c>
    </row>
    <row r="138" spans="4:27" ht="25.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18"/>
      <c r="Q138" s="19"/>
      <c r="R138" s="19"/>
      <c r="S138" s="19"/>
      <c r="T138" s="19"/>
      <c r="U138" s="19"/>
    </row>
    <row r="139" spans="4:27" ht="25.5" customHeight="1">
      <c r="D139" s="64" t="s">
        <v>44</v>
      </c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  <row r="140" spans="4:27" ht="25.5" customHeight="1">
      <c r="D140" s="65" t="s">
        <v>22</v>
      </c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</row>
    <row r="141" spans="4:27" ht="25.5" customHeight="1">
      <c r="D141" s="12"/>
      <c r="E141" s="13">
        <v>2001</v>
      </c>
      <c r="F141" s="13">
        <v>2002</v>
      </c>
      <c r="G141" s="13">
        <v>2003</v>
      </c>
      <c r="H141" s="13">
        <v>2004</v>
      </c>
      <c r="I141" s="13">
        <v>2005</v>
      </c>
      <c r="J141" s="13">
        <v>2006</v>
      </c>
      <c r="K141" s="13">
        <v>2007</v>
      </c>
      <c r="L141" s="13">
        <v>2008</v>
      </c>
      <c r="M141" s="13">
        <v>2009</v>
      </c>
      <c r="N141" s="13">
        <v>2010</v>
      </c>
      <c r="O141" s="13">
        <v>2011</v>
      </c>
      <c r="P141" s="13">
        <v>2012</v>
      </c>
      <c r="Q141" s="13">
        <v>2013</v>
      </c>
      <c r="R141" s="13">
        <v>2014</v>
      </c>
      <c r="S141" s="13">
        <v>2015</v>
      </c>
      <c r="T141" s="13">
        <v>2016</v>
      </c>
      <c r="U141" s="13">
        <v>2017</v>
      </c>
      <c r="V141" s="13">
        <v>2018</v>
      </c>
      <c r="W141" s="13">
        <v>2019</v>
      </c>
      <c r="X141" s="13">
        <v>2020</v>
      </c>
      <c r="Y141" s="13">
        <v>2021</v>
      </c>
      <c r="Z141" s="13">
        <v>2022</v>
      </c>
      <c r="AA141" s="13">
        <v>2023</v>
      </c>
    </row>
    <row r="142" spans="4:27" ht="25.5" customHeight="1">
      <c r="D142" s="14" t="s">
        <v>23</v>
      </c>
      <c r="E142" s="15" t="s">
        <v>25</v>
      </c>
      <c r="F142" s="15" t="s">
        <v>25</v>
      </c>
      <c r="G142" s="15" t="s">
        <v>25</v>
      </c>
      <c r="H142" s="15">
        <v>19.444444444703855</v>
      </c>
      <c r="I142" s="15">
        <v>-15.116279069574945</v>
      </c>
      <c r="J142" s="15">
        <v>113.01369862996262</v>
      </c>
      <c r="K142" s="15">
        <v>13.18327974266631</v>
      </c>
      <c r="L142" s="15">
        <v>24.715909090761624</v>
      </c>
      <c r="M142" s="15">
        <v>15.261958997779557</v>
      </c>
      <c r="N142" s="15">
        <v>32.213438735234099</v>
      </c>
      <c r="O142" s="15">
        <v>7.4738415545979153</v>
      </c>
      <c r="P142" s="15">
        <v>32.962447844145636</v>
      </c>
      <c r="Q142" s="15">
        <v>8.6820083681820481</v>
      </c>
      <c r="R142" s="15">
        <v>-3.7536092395680676</v>
      </c>
      <c r="S142" s="15">
        <v>20.999999999941465</v>
      </c>
      <c r="T142" s="15">
        <v>-24.876033057876747</v>
      </c>
      <c r="U142" s="15">
        <v>-6.621023269697468</v>
      </c>
      <c r="V142" s="15">
        <v>4.6500697634572319</v>
      </c>
      <c r="W142" s="15">
        <v>1.5926540069227446</v>
      </c>
      <c r="X142" s="15">
        <v>-6.7000389091927737</v>
      </c>
      <c r="Y142" s="15">
        <v>-13.508994858953361</v>
      </c>
      <c r="Z142" s="15">
        <v>-7.6040977517870427</v>
      </c>
      <c r="AA142" s="15">
        <v>14.757580078912591</v>
      </c>
    </row>
    <row r="143" spans="4:27" ht="25.5" customHeight="1">
      <c r="D143" s="14" t="s">
        <v>24</v>
      </c>
      <c r="E143" s="15" t="s">
        <v>25</v>
      </c>
      <c r="F143" s="15" t="s">
        <v>25</v>
      </c>
      <c r="G143" s="15" t="s">
        <v>25</v>
      </c>
      <c r="H143" s="15">
        <v>6.76691729362211</v>
      </c>
      <c r="I143" s="15">
        <v>30.985915492212413</v>
      </c>
      <c r="J143" s="15">
        <v>45.161290323143113</v>
      </c>
      <c r="K143" s="15">
        <v>22.592592592190041</v>
      </c>
      <c r="L143" s="15">
        <v>39.879154078749799</v>
      </c>
      <c r="M143" s="15">
        <v>11.231101511727747</v>
      </c>
      <c r="N143" s="15">
        <v>20.970873786567346</v>
      </c>
      <c r="O143" s="15">
        <v>14.767255216739272</v>
      </c>
      <c r="P143" s="15">
        <v>33.426573426566478</v>
      </c>
      <c r="Q143" s="15">
        <v>5.1362683437224055</v>
      </c>
      <c r="R143" s="15">
        <v>7.1784646062041935</v>
      </c>
      <c r="S143" s="15">
        <v>8.1860465116112113</v>
      </c>
      <c r="T143" s="15">
        <v>-17.024935511575812</v>
      </c>
      <c r="U143" s="15">
        <v>-13.985349944852709</v>
      </c>
      <c r="V143" s="15">
        <v>7.0936854990740983</v>
      </c>
      <c r="W143" s="15">
        <v>9.6161763005363952</v>
      </c>
      <c r="X143" s="15">
        <v>-12.846395665652643</v>
      </c>
      <c r="Y143" s="15">
        <v>-10.209098786184168</v>
      </c>
      <c r="Z143" s="15">
        <v>-8.0331397310798636</v>
      </c>
      <c r="AA143" s="15" t="s">
        <v>25</v>
      </c>
    </row>
    <row r="144" spans="4:27" ht="25.5" customHeight="1">
      <c r="D144" s="14" t="s">
        <v>26</v>
      </c>
      <c r="E144" s="15" t="s">
        <v>25</v>
      </c>
      <c r="F144" s="15" t="s">
        <v>25</v>
      </c>
      <c r="G144" s="15" t="s">
        <v>25</v>
      </c>
      <c r="H144" s="15">
        <v>51.181102362587239</v>
      </c>
      <c r="I144" s="15">
        <v>36.979166666602303</v>
      </c>
      <c r="J144" s="15">
        <v>30.418250950735004</v>
      </c>
      <c r="K144" s="15">
        <v>25.072886297111197</v>
      </c>
      <c r="L144" s="15">
        <v>24.708624708853357</v>
      </c>
      <c r="M144" s="15">
        <v>17.943925233487889</v>
      </c>
      <c r="N144" s="15">
        <v>35.499207607127637</v>
      </c>
      <c r="O144" s="15">
        <v>4.2105263157534489</v>
      </c>
      <c r="P144" s="15">
        <v>27.384960718305894</v>
      </c>
      <c r="Q144" s="15">
        <v>-2.0264317180854863</v>
      </c>
      <c r="R144" s="15">
        <v>-5.0359712230046982</v>
      </c>
      <c r="S144" s="15">
        <v>21.780303030260907</v>
      </c>
      <c r="T144" s="15">
        <v>-8.6314152410662981</v>
      </c>
      <c r="U144" s="15">
        <v>-12.343013245694811</v>
      </c>
      <c r="V144" s="15">
        <v>-6.6630712257831126</v>
      </c>
      <c r="W144" s="15">
        <v>0.62029289648855013</v>
      </c>
      <c r="X144" s="15">
        <v>-23.208999096346162</v>
      </c>
      <c r="Y144" s="15">
        <v>-0.3574748935986638</v>
      </c>
      <c r="Z144" s="15">
        <v>16.476322785594299</v>
      </c>
      <c r="AA144" s="15" t="s">
        <v>25</v>
      </c>
    </row>
    <row r="145" spans="4:27" ht="25.5" customHeight="1">
      <c r="D145" s="14" t="s">
        <v>27</v>
      </c>
      <c r="E145" s="15" t="s">
        <v>25</v>
      </c>
      <c r="F145" s="15" t="s">
        <v>25</v>
      </c>
      <c r="G145" s="15" t="s">
        <v>25</v>
      </c>
      <c r="H145" s="15">
        <v>23.809523809613498</v>
      </c>
      <c r="I145" s="15">
        <v>68.589743589343797</v>
      </c>
      <c r="J145" s="15">
        <v>16.349809886080237</v>
      </c>
      <c r="K145" s="15">
        <v>31.045751634115316</v>
      </c>
      <c r="L145" s="15">
        <v>26.683291770421057</v>
      </c>
      <c r="M145" s="15">
        <v>27.75590551183862</v>
      </c>
      <c r="N145" s="15">
        <v>15.254237287906292</v>
      </c>
      <c r="O145" s="15">
        <v>-0.80213903726886748</v>
      </c>
      <c r="P145" s="15">
        <v>33.15363881388744</v>
      </c>
      <c r="Q145" s="15">
        <v>5.2631578947494706</v>
      </c>
      <c r="R145" s="15">
        <v>-4.6153846154243894</v>
      </c>
      <c r="S145" s="15">
        <v>2.5201612903370307</v>
      </c>
      <c r="T145" s="15">
        <v>-14.355948869179148</v>
      </c>
      <c r="U145" s="15">
        <v>4.4031623349858551</v>
      </c>
      <c r="V145" s="15">
        <v>4.8278260933380279</v>
      </c>
      <c r="W145" s="15">
        <v>-4.3328566271759072</v>
      </c>
      <c r="X145" s="15">
        <v>-45.582015761954629</v>
      </c>
      <c r="Y145" s="15">
        <v>46.619130761689512</v>
      </c>
      <c r="Z145" s="15">
        <v>-0.37168532686089328</v>
      </c>
      <c r="AA145" s="15" t="s">
        <v>25</v>
      </c>
    </row>
    <row r="146" spans="4:27" ht="25.5" customHeight="1">
      <c r="D146" s="14" t="s">
        <v>28</v>
      </c>
      <c r="E146" s="15" t="s">
        <v>25</v>
      </c>
      <c r="F146" s="15" t="s">
        <v>25</v>
      </c>
      <c r="G146" s="15" t="s">
        <v>25</v>
      </c>
      <c r="H146" s="15">
        <v>26.119402985290474</v>
      </c>
      <c r="I146" s="15">
        <v>52.662721893648978</v>
      </c>
      <c r="J146" s="15">
        <v>44.186046511749133</v>
      </c>
      <c r="K146" s="15">
        <v>18.548387096775887</v>
      </c>
      <c r="L146" s="15">
        <v>29.931972789040007</v>
      </c>
      <c r="M146" s="15">
        <v>5.2356020941302539</v>
      </c>
      <c r="N146" s="15">
        <v>28.855721393164036</v>
      </c>
      <c r="O146" s="15">
        <v>23.166023166043992</v>
      </c>
      <c r="P146" s="15">
        <v>17.241379310350524</v>
      </c>
      <c r="Q146" s="15">
        <v>-0.44563279857622318</v>
      </c>
      <c r="R146" s="15">
        <v>-3.4914950760861818</v>
      </c>
      <c r="S146" s="15">
        <v>-0.46382189239562166</v>
      </c>
      <c r="T146" s="15">
        <v>-14.445479962720054</v>
      </c>
      <c r="U146" s="15">
        <v>12.906652576472254</v>
      </c>
      <c r="V146" s="15">
        <v>-7.4038246375224048</v>
      </c>
      <c r="W146" s="15">
        <v>1.4255146584645217</v>
      </c>
      <c r="X146" s="15">
        <v>-37.452357362734979</v>
      </c>
      <c r="Y146" s="15">
        <v>32.694620172865974</v>
      </c>
      <c r="Z146" s="15">
        <v>2.05582036279921</v>
      </c>
      <c r="AA146" s="15" t="s">
        <v>25</v>
      </c>
    </row>
    <row r="147" spans="4:27" ht="25.5" customHeight="1">
      <c r="D147" s="14" t="s">
        <v>29</v>
      </c>
      <c r="E147" s="15" t="s">
        <v>25</v>
      </c>
      <c r="F147" s="15" t="s">
        <v>25</v>
      </c>
      <c r="G147" s="15" t="s">
        <v>25</v>
      </c>
      <c r="H147" s="15">
        <v>39.130434783356336</v>
      </c>
      <c r="I147" s="15">
        <v>52.083333333590829</v>
      </c>
      <c r="J147" s="15">
        <v>23.972602739533055</v>
      </c>
      <c r="K147" s="15">
        <v>22.375690607492761</v>
      </c>
      <c r="L147" s="15">
        <v>39.503386004782712</v>
      </c>
      <c r="M147" s="15">
        <v>22.491909385171471</v>
      </c>
      <c r="N147" s="15">
        <v>23.117569352600519</v>
      </c>
      <c r="O147" s="15">
        <v>34.763948497833312</v>
      </c>
      <c r="P147" s="15">
        <v>-18.471337579579338</v>
      </c>
      <c r="Q147" s="15">
        <v>6.9335937499106937</v>
      </c>
      <c r="R147" s="15">
        <v>-7.4885844748424297</v>
      </c>
      <c r="S147" s="15">
        <v>7.4037512339978351</v>
      </c>
      <c r="T147" s="15">
        <v>-18.290441176531935</v>
      </c>
      <c r="U147" s="15">
        <v>5.1193998971023724</v>
      </c>
      <c r="V147" s="15">
        <v>-1.3426030658617472</v>
      </c>
      <c r="W147" s="15">
        <v>-8.8236727948379556</v>
      </c>
      <c r="X147" s="15">
        <v>-10.388498969595917</v>
      </c>
      <c r="Y147" s="15">
        <v>3.6757043712939197</v>
      </c>
      <c r="Z147" s="15">
        <v>1.8695803092519059</v>
      </c>
      <c r="AA147" s="15" t="s">
        <v>25</v>
      </c>
    </row>
    <row r="148" spans="4:27" ht="25.5" customHeight="1">
      <c r="D148" s="14" t="s">
        <v>30</v>
      </c>
      <c r="E148" s="15" t="s">
        <v>25</v>
      </c>
      <c r="F148" s="15" t="s">
        <v>25</v>
      </c>
      <c r="G148" s="15" t="s">
        <v>25</v>
      </c>
      <c r="H148" s="15">
        <v>21.27659574475247</v>
      </c>
      <c r="I148" s="15">
        <v>60.23391812845211</v>
      </c>
      <c r="J148" s="15">
        <v>27.007299270066664</v>
      </c>
      <c r="K148" s="15">
        <v>34.195402298899566</v>
      </c>
      <c r="L148" s="15">
        <v>31.049250535278226</v>
      </c>
      <c r="M148" s="15">
        <v>9.6405228756759165</v>
      </c>
      <c r="N148" s="15">
        <v>19.076005961378883</v>
      </c>
      <c r="O148" s="15">
        <v>16.145181476777793</v>
      </c>
      <c r="P148" s="15">
        <v>11.422413793023555</v>
      </c>
      <c r="Q148" s="15">
        <v>8.3172147002711139</v>
      </c>
      <c r="R148" s="15">
        <v>-8.3928571428703904</v>
      </c>
      <c r="S148" s="15">
        <v>-5.1656920077618684</v>
      </c>
      <c r="T148" s="15">
        <v>-13.463514902459828</v>
      </c>
      <c r="U148" s="15">
        <v>11.332342136479667</v>
      </c>
      <c r="V148" s="15">
        <v>-4.053513204552706</v>
      </c>
      <c r="W148" s="15">
        <v>-1.0800481660429573</v>
      </c>
      <c r="X148" s="15">
        <v>-5.7300794017429606</v>
      </c>
      <c r="Y148" s="15">
        <v>-5.1444852789395146</v>
      </c>
      <c r="Z148" s="15">
        <v>-0.22475697303463438</v>
      </c>
      <c r="AA148" s="15" t="s">
        <v>25</v>
      </c>
    </row>
    <row r="149" spans="4:27" ht="25.5" customHeight="1">
      <c r="D149" s="14" t="s">
        <v>31</v>
      </c>
      <c r="E149" s="15" t="s">
        <v>25</v>
      </c>
      <c r="F149" s="15" t="s">
        <v>25</v>
      </c>
      <c r="G149" s="15" t="s">
        <v>25</v>
      </c>
      <c r="H149" s="15">
        <v>4.4303797472758921</v>
      </c>
      <c r="I149" s="15">
        <v>67.272727272762097</v>
      </c>
      <c r="J149" s="15">
        <v>26.449275362497438</v>
      </c>
      <c r="K149" s="15">
        <v>35.530085959680832</v>
      </c>
      <c r="L149" s="15">
        <v>33.826638477792436</v>
      </c>
      <c r="M149" s="15">
        <v>-0.15797788314710903</v>
      </c>
      <c r="N149" s="15">
        <v>25.316455696210461</v>
      </c>
      <c r="O149" s="15">
        <v>26.262626262682765</v>
      </c>
      <c r="P149" s="15">
        <v>11.099999999926125</v>
      </c>
      <c r="Q149" s="15">
        <v>7.9207920791938058</v>
      </c>
      <c r="R149" s="15">
        <v>-6.6722268556181135</v>
      </c>
      <c r="S149" s="15">
        <v>-7.3279714030574432</v>
      </c>
      <c r="T149" s="15">
        <v>-8.9681774348897676</v>
      </c>
      <c r="U149" s="15">
        <v>-2.6768953587471778</v>
      </c>
      <c r="V149" s="15">
        <v>4.4740455232312737</v>
      </c>
      <c r="W149" s="15">
        <v>-3.5417725501399877</v>
      </c>
      <c r="X149" s="15">
        <v>-11.799942388494223</v>
      </c>
      <c r="Y149" s="15">
        <v>-9.1065508392917831</v>
      </c>
      <c r="Z149" s="15">
        <v>2.0471087221879403</v>
      </c>
      <c r="AA149" s="15" t="s">
        <v>25</v>
      </c>
    </row>
    <row r="150" spans="4:27" ht="25.5" customHeight="1">
      <c r="D150" s="14" t="s">
        <v>32</v>
      </c>
      <c r="E150" s="15" t="s">
        <v>25</v>
      </c>
      <c r="F150" s="15" t="s">
        <v>25</v>
      </c>
      <c r="G150" s="15" t="s">
        <v>25</v>
      </c>
      <c r="H150" s="15">
        <v>10.909090909239062</v>
      </c>
      <c r="I150" s="15">
        <v>53.551912568145397</v>
      </c>
      <c r="J150" s="15">
        <v>25.622775800770835</v>
      </c>
      <c r="K150" s="15">
        <v>30.594900849802521</v>
      </c>
      <c r="L150" s="15">
        <v>50.759219088923317</v>
      </c>
      <c r="M150" s="15">
        <v>2.7338129496072172</v>
      </c>
      <c r="N150" s="15">
        <v>32.492997198794214</v>
      </c>
      <c r="O150" s="15">
        <v>7.505285412253393</v>
      </c>
      <c r="P150" s="15">
        <v>-0.39331366762102027</v>
      </c>
      <c r="Q150" s="15">
        <v>15.992102665341633</v>
      </c>
      <c r="R150" s="15">
        <v>-3.404255319099958</v>
      </c>
      <c r="S150" s="15">
        <v>-9.6916299559943972</v>
      </c>
      <c r="T150" s="15">
        <v>-11.999999999925926</v>
      </c>
      <c r="U150" s="15">
        <v>-3.0044549893052275</v>
      </c>
      <c r="V150" s="15">
        <v>0.68542144607992572</v>
      </c>
      <c r="W150" s="15">
        <v>-1.0016062289717853</v>
      </c>
      <c r="X150" s="15">
        <v>-7.0263393619700238</v>
      </c>
      <c r="Y150" s="15">
        <v>-14.600579962275395</v>
      </c>
      <c r="Z150" s="15">
        <v>7.0130984517735806</v>
      </c>
      <c r="AA150" s="15" t="s">
        <v>25</v>
      </c>
    </row>
    <row r="151" spans="4:27" ht="25.5" customHeight="1">
      <c r="D151" s="14" t="s">
        <v>33</v>
      </c>
      <c r="E151" s="15" t="s">
        <v>25</v>
      </c>
      <c r="F151" s="15" t="s">
        <v>25</v>
      </c>
      <c r="G151" s="15" t="s">
        <v>25</v>
      </c>
      <c r="H151" s="15">
        <v>-17.55319148950494</v>
      </c>
      <c r="I151" s="15">
        <v>68.387096774746652</v>
      </c>
      <c r="J151" s="15">
        <v>21.455938697175192</v>
      </c>
      <c r="K151" s="15">
        <v>38.485804415970051</v>
      </c>
      <c r="L151" s="15">
        <v>42.824601366860819</v>
      </c>
      <c r="M151" s="15">
        <v>4.3062200958175145</v>
      </c>
      <c r="N151" s="15">
        <v>10.091743119234998</v>
      </c>
      <c r="O151" s="15">
        <v>28.749999999884636</v>
      </c>
      <c r="P151" s="15">
        <v>16.073354908357285</v>
      </c>
      <c r="Q151" s="15">
        <v>10.687732341985768</v>
      </c>
      <c r="R151" s="15">
        <v>0.25188916871388134</v>
      </c>
      <c r="S151" s="15">
        <v>-24.958123953052226</v>
      </c>
      <c r="T151" s="15">
        <v>-6.5848214286569391</v>
      </c>
      <c r="U151" s="15">
        <v>5.2284916621787803</v>
      </c>
      <c r="V151" s="15">
        <v>3.1817942978426217</v>
      </c>
      <c r="W151" s="15">
        <v>5.6649231282051682</v>
      </c>
      <c r="X151" s="15">
        <v>-10.348578120723207</v>
      </c>
      <c r="Y151" s="15">
        <v>-11.183806413179209</v>
      </c>
      <c r="Z151" s="15">
        <v>8.5035689078051711</v>
      </c>
      <c r="AA151" s="15" t="s">
        <v>25</v>
      </c>
    </row>
    <row r="152" spans="4:27" ht="25.5" customHeight="1">
      <c r="D152" s="14" t="s">
        <v>34</v>
      </c>
      <c r="E152" s="15" t="s">
        <v>25</v>
      </c>
      <c r="F152" s="15" t="s">
        <v>25</v>
      </c>
      <c r="G152" s="15" t="s">
        <v>25</v>
      </c>
      <c r="H152" s="15">
        <v>-11.650485436811175</v>
      </c>
      <c r="I152" s="15">
        <v>59.340659340621137</v>
      </c>
      <c r="J152" s="15">
        <v>21.724137931207508</v>
      </c>
      <c r="K152" s="15">
        <v>37.67705382411124</v>
      </c>
      <c r="L152" s="15">
        <v>19.753086419933965</v>
      </c>
      <c r="M152" s="15">
        <v>17.869415807447563</v>
      </c>
      <c r="N152" s="15">
        <v>21.282798833862948</v>
      </c>
      <c r="O152" s="15">
        <v>24.639423076949797</v>
      </c>
      <c r="P152" s="15">
        <v>-0.77145612345186354</v>
      </c>
      <c r="Q152" s="15">
        <v>10.787172011668765</v>
      </c>
      <c r="R152" s="15">
        <v>5.6140350876494161</v>
      </c>
      <c r="S152" s="15">
        <v>-5.5647840531737209</v>
      </c>
      <c r="T152" s="15">
        <v>-8.9709762532658495</v>
      </c>
      <c r="U152" s="15">
        <v>-6.9047793125048162</v>
      </c>
      <c r="V152" s="15">
        <v>3.3274766834744618</v>
      </c>
      <c r="W152" s="15">
        <v>7.8364458116356284</v>
      </c>
      <c r="X152" s="15">
        <v>-10.715729046899536</v>
      </c>
      <c r="Y152" s="15">
        <v>-5.5787434333190111</v>
      </c>
      <c r="Z152" s="15">
        <v>-0.2470256130138293</v>
      </c>
      <c r="AA152" s="15" t="s">
        <v>25</v>
      </c>
    </row>
    <row r="153" spans="4:27" ht="25.5" customHeight="1">
      <c r="D153" s="14" t="s">
        <v>35</v>
      </c>
      <c r="E153" s="15" t="s">
        <v>25</v>
      </c>
      <c r="F153" s="15" t="s">
        <v>25</v>
      </c>
      <c r="G153" s="15" t="s">
        <v>25</v>
      </c>
      <c r="H153" s="15">
        <v>-10.077519380023215</v>
      </c>
      <c r="I153" s="15">
        <v>97.844827586531707</v>
      </c>
      <c r="J153" s="15">
        <v>17.429193899884243</v>
      </c>
      <c r="K153" s="15">
        <v>38.961038960939852</v>
      </c>
      <c r="L153" s="15">
        <v>35.647530040235573</v>
      </c>
      <c r="M153" s="15">
        <v>4.0354330708370245</v>
      </c>
      <c r="N153" s="15">
        <v>27.152317880681199</v>
      </c>
      <c r="O153" s="15">
        <v>34.747023809586565</v>
      </c>
      <c r="P153" s="15">
        <v>-23.02595251240097</v>
      </c>
      <c r="Q153" s="15">
        <v>6.9583931133079924</v>
      </c>
      <c r="R153" s="15">
        <v>7.2434607645819771</v>
      </c>
      <c r="S153" s="15">
        <v>-15.884928080062499</v>
      </c>
      <c r="T153" s="15">
        <v>-1.1895910780379326</v>
      </c>
      <c r="U153" s="15">
        <v>-17.912717776565234</v>
      </c>
      <c r="V153" s="15">
        <v>-3.259305694442749</v>
      </c>
      <c r="W153" s="15">
        <v>1.5874112414087094</v>
      </c>
      <c r="X153" s="15">
        <v>-11.756639752916753</v>
      </c>
      <c r="Y153" s="15">
        <v>-6.4062867018906955</v>
      </c>
      <c r="Z153" s="15">
        <v>7.8930603677118683E-2</v>
      </c>
      <c r="AA153" s="15" t="s">
        <v>25</v>
      </c>
    </row>
    <row r="154" spans="4:27" ht="36.950000000000003">
      <c r="D154" s="20" t="s">
        <v>36</v>
      </c>
      <c r="E154" s="21" t="s">
        <v>25</v>
      </c>
      <c r="F154" s="21" t="s">
        <v>25</v>
      </c>
      <c r="G154" s="21" t="s">
        <v>25</v>
      </c>
      <c r="H154" s="21">
        <v>10.062565172206362</v>
      </c>
      <c r="I154" s="21">
        <v>53.90810042633796</v>
      </c>
      <c r="J154" s="21">
        <v>29.97845490928599</v>
      </c>
      <c r="K154" s="21">
        <v>29.576130712614514</v>
      </c>
      <c r="L154" s="21">
        <v>33.424707602407125</v>
      </c>
      <c r="M154" s="21">
        <v>10.601287494822763</v>
      </c>
      <c r="N154" s="21">
        <v>24.297213622285497</v>
      </c>
      <c r="O154" s="21">
        <v>19.557636744062389</v>
      </c>
      <c r="P154" s="21">
        <v>6.9666666666580612</v>
      </c>
      <c r="Q154" s="21">
        <v>6.9024618260961734</v>
      </c>
      <c r="R154" s="21">
        <v>-1.6834280716977457</v>
      </c>
      <c r="S154" s="21">
        <v>-1.7863761025925684</v>
      </c>
      <c r="T154" s="21">
        <v>-12.332075471700099</v>
      </c>
      <c r="U154" s="21">
        <v>-3.1038379801561988</v>
      </c>
      <c r="V154" s="21">
        <v>0.15965875781576155</v>
      </c>
      <c r="W154" s="21">
        <v>0.80135410419250874</v>
      </c>
      <c r="X154" s="21">
        <v>-16.18912913560807</v>
      </c>
      <c r="Y154" s="21">
        <v>-2.0080531615153552</v>
      </c>
      <c r="Z154" s="21">
        <v>1.706593953691482</v>
      </c>
      <c r="AA154" s="21" t="s">
        <v>25</v>
      </c>
    </row>
    <row r="155" spans="4:27" ht="25.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18"/>
      <c r="Q155" s="19"/>
      <c r="R155" s="19"/>
      <c r="S155" s="19"/>
      <c r="T155" s="19"/>
      <c r="U155" s="19"/>
    </row>
    <row r="156" spans="4:27" ht="25.5" customHeight="1">
      <c r="D156" s="64" t="s">
        <v>45</v>
      </c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4:27" ht="25.5" customHeight="1">
      <c r="D157" s="65" t="s">
        <v>22</v>
      </c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</row>
    <row r="158" spans="4:27" ht="25.5" customHeight="1">
      <c r="D158" s="12"/>
      <c r="E158" s="13">
        <v>2001</v>
      </c>
      <c r="F158" s="13">
        <v>2002</v>
      </c>
      <c r="G158" s="13">
        <v>2003</v>
      </c>
      <c r="H158" s="13">
        <v>2004</v>
      </c>
      <c r="I158" s="13">
        <v>2005</v>
      </c>
      <c r="J158" s="13">
        <v>2006</v>
      </c>
      <c r="K158" s="13">
        <v>2007</v>
      </c>
      <c r="L158" s="13">
        <v>2008</v>
      </c>
      <c r="M158" s="13">
        <v>2009</v>
      </c>
      <c r="N158" s="13">
        <v>2010</v>
      </c>
      <c r="O158" s="13">
        <v>2011</v>
      </c>
      <c r="P158" s="13">
        <v>2012</v>
      </c>
      <c r="Q158" s="13">
        <v>2013</v>
      </c>
      <c r="R158" s="13">
        <v>2014</v>
      </c>
      <c r="S158" s="13">
        <v>2015</v>
      </c>
      <c r="T158" s="13">
        <v>2016</v>
      </c>
      <c r="U158" s="13">
        <v>2017</v>
      </c>
      <c r="V158" s="13">
        <v>2018</v>
      </c>
      <c r="W158" s="13">
        <v>2019</v>
      </c>
      <c r="X158" s="13">
        <v>2020</v>
      </c>
      <c r="Y158" s="13">
        <v>2021</v>
      </c>
      <c r="Z158" s="13">
        <v>2022</v>
      </c>
      <c r="AA158" s="13">
        <v>2023</v>
      </c>
    </row>
    <row r="159" spans="4:27" ht="25.5" customHeight="1">
      <c r="D159" s="14" t="s">
        <v>23</v>
      </c>
      <c r="E159" s="15" t="s">
        <v>25</v>
      </c>
      <c r="F159" s="15" t="s">
        <v>25</v>
      </c>
      <c r="G159" s="15" t="s">
        <v>25</v>
      </c>
      <c r="H159" s="15">
        <v>15.309446254666014</v>
      </c>
      <c r="I159" s="15">
        <v>11.581920903647269</v>
      </c>
      <c r="J159" s="15">
        <v>25.822784810449797</v>
      </c>
      <c r="K159" s="15">
        <v>16.498993963635968</v>
      </c>
      <c r="L159" s="15">
        <v>29.53367875642925</v>
      </c>
      <c r="M159" s="15">
        <v>5.0666666666391524</v>
      </c>
      <c r="N159" s="15">
        <v>6.0913705583728772</v>
      </c>
      <c r="O159" s="15">
        <v>4.9043062201471477</v>
      </c>
      <c r="P159" s="15">
        <v>13.112884834723037</v>
      </c>
      <c r="Q159" s="15">
        <v>14.012096774164284</v>
      </c>
      <c r="R159" s="15">
        <v>10.9637488947387</v>
      </c>
      <c r="S159" s="15">
        <v>4.5418326693548172</v>
      </c>
      <c r="T159" s="15">
        <v>-14.786585365905768</v>
      </c>
      <c r="U159" s="15">
        <v>-3.0771190217110167</v>
      </c>
      <c r="V159" s="15">
        <v>9.9901788201331332</v>
      </c>
      <c r="W159" s="15">
        <v>6.1100180863862708</v>
      </c>
      <c r="X159" s="15">
        <v>7.6156385927157899</v>
      </c>
      <c r="Y159" s="15">
        <v>9.8267628150668251</v>
      </c>
      <c r="Z159" s="15">
        <v>-6.1930539651292138</v>
      </c>
      <c r="AA159" s="15">
        <v>-6.4561234898354751</v>
      </c>
    </row>
    <row r="160" spans="4:27" ht="25.5" customHeight="1">
      <c r="D160" s="14" t="s">
        <v>24</v>
      </c>
      <c r="E160" s="15" t="s">
        <v>25</v>
      </c>
      <c r="F160" s="15" t="s">
        <v>25</v>
      </c>
      <c r="G160" s="15" t="s">
        <v>25</v>
      </c>
      <c r="H160" s="15">
        <v>19.310344827868995</v>
      </c>
      <c r="I160" s="15">
        <v>4.9132947976076702</v>
      </c>
      <c r="J160" s="15">
        <v>12.3966942151011</v>
      </c>
      <c r="K160" s="15">
        <v>22.794117646865185</v>
      </c>
      <c r="L160" s="15">
        <v>27.544910179671554</v>
      </c>
      <c r="M160" s="15">
        <v>10.485133020437964</v>
      </c>
      <c r="N160" s="15">
        <v>4.6742209631288167</v>
      </c>
      <c r="O160" s="15">
        <v>12.449255751149746</v>
      </c>
      <c r="P160" s="15">
        <v>5.0541516243875373</v>
      </c>
      <c r="Q160" s="15">
        <v>5.4982817869387413</v>
      </c>
      <c r="R160" s="15">
        <v>16.938110749294122</v>
      </c>
      <c r="S160" s="15">
        <v>3.0640668522053716</v>
      </c>
      <c r="T160" s="15">
        <v>-11.621621621599287</v>
      </c>
      <c r="U160" s="15">
        <v>-7.6913122217710299</v>
      </c>
      <c r="V160" s="15">
        <v>8.3688293565864935</v>
      </c>
      <c r="W160" s="15">
        <v>10.685862374532684</v>
      </c>
      <c r="X160" s="15">
        <v>8.7056201178354442</v>
      </c>
      <c r="Y160" s="15">
        <v>2.0628023980518773</v>
      </c>
      <c r="Z160" s="15">
        <v>1.1265066650716582</v>
      </c>
      <c r="AA160" s="15" t="s">
        <v>25</v>
      </c>
    </row>
    <row r="161" spans="4:27" ht="25.5" customHeight="1">
      <c r="D161" s="14" t="s">
        <v>26</v>
      </c>
      <c r="E161" s="15" t="s">
        <v>25</v>
      </c>
      <c r="F161" s="15" t="s">
        <v>25</v>
      </c>
      <c r="G161" s="15" t="s">
        <v>25</v>
      </c>
      <c r="H161" s="15">
        <v>29.824561403455863</v>
      </c>
      <c r="I161" s="15">
        <v>25.135135134904907</v>
      </c>
      <c r="J161" s="15">
        <v>3.4557235421146304</v>
      </c>
      <c r="K161" s="15">
        <v>26.931106471745103</v>
      </c>
      <c r="L161" s="15">
        <v>27.467105263319901</v>
      </c>
      <c r="M161" s="15">
        <v>4.774193548392569</v>
      </c>
      <c r="N161" s="15">
        <v>8.0049261083307002</v>
      </c>
      <c r="O161" s="15">
        <v>4.5610034208300565</v>
      </c>
      <c r="P161" s="15">
        <v>9.487459105558905</v>
      </c>
      <c r="Q161" s="15">
        <v>15.438247012091466</v>
      </c>
      <c r="R161" s="15">
        <v>-3.5375323555144833</v>
      </c>
      <c r="S161" s="15">
        <v>15.742397137866559</v>
      </c>
      <c r="T161" s="15">
        <v>-11.901081916644296</v>
      </c>
      <c r="U161" s="15">
        <v>-5.3221177250639347</v>
      </c>
      <c r="V161" s="15">
        <v>13.929439357094386</v>
      </c>
      <c r="W161" s="15">
        <v>-3.0214719339808127</v>
      </c>
      <c r="X161" s="15">
        <v>-18.005914346424579</v>
      </c>
      <c r="Y161" s="15">
        <v>30.104563324309286</v>
      </c>
      <c r="Z161" s="15">
        <v>8.8936250848351772</v>
      </c>
      <c r="AA161" s="15" t="s">
        <v>25</v>
      </c>
    </row>
    <row r="162" spans="4:27" ht="25.5" customHeight="1">
      <c r="D162" s="14" t="s">
        <v>27</v>
      </c>
      <c r="E162" s="15" t="s">
        <v>25</v>
      </c>
      <c r="F162" s="15" t="s">
        <v>25</v>
      </c>
      <c r="G162" s="15" t="s">
        <v>25</v>
      </c>
      <c r="H162" s="15">
        <v>13.649851632217791</v>
      </c>
      <c r="I162" s="15">
        <v>11.749347258313737</v>
      </c>
      <c r="J162" s="15">
        <v>19.39252336464865</v>
      </c>
      <c r="K162" s="15">
        <v>23.483365948966828</v>
      </c>
      <c r="L162" s="15">
        <v>10.142630745083704</v>
      </c>
      <c r="M162" s="15">
        <v>14.532374100711731</v>
      </c>
      <c r="N162" s="15">
        <v>5.5276381909023176</v>
      </c>
      <c r="O162" s="15">
        <v>12.142857142825459</v>
      </c>
      <c r="P162" s="15">
        <v>2.5477707005594707</v>
      </c>
      <c r="Q162" s="15">
        <v>7.1428571428677312</v>
      </c>
      <c r="R162" s="15">
        <v>15.265700483145039</v>
      </c>
      <c r="S162" s="15">
        <v>-0.67057837378714513</v>
      </c>
      <c r="T162" s="15">
        <v>-11.054852320717146</v>
      </c>
      <c r="U162" s="15">
        <v>3.4029090178578247</v>
      </c>
      <c r="V162" s="15">
        <v>-8.036411422681633E-2</v>
      </c>
      <c r="W162" s="15">
        <v>13.430384202418534</v>
      </c>
      <c r="X162" s="15">
        <v>-45.155259253473012</v>
      </c>
      <c r="Y162" s="15">
        <v>104.60685518359871</v>
      </c>
      <c r="Z162" s="15">
        <v>1.0976109861605243</v>
      </c>
      <c r="AA162" s="15" t="s">
        <v>25</v>
      </c>
    </row>
    <row r="163" spans="4:27" ht="25.5" customHeight="1">
      <c r="D163" s="14" t="s">
        <v>28</v>
      </c>
      <c r="E163" s="15" t="s">
        <v>25</v>
      </c>
      <c r="F163" s="15" t="s">
        <v>25</v>
      </c>
      <c r="G163" s="15" t="s">
        <v>25</v>
      </c>
      <c r="H163" s="15">
        <v>20.630372492994287</v>
      </c>
      <c r="I163" s="15">
        <v>8.7885985744710293</v>
      </c>
      <c r="J163" s="15">
        <v>19.650655021865493</v>
      </c>
      <c r="K163" s="15">
        <v>28.467153284849012</v>
      </c>
      <c r="L163" s="15">
        <v>17.187499999825096</v>
      </c>
      <c r="M163" s="15">
        <v>11.030303030286204</v>
      </c>
      <c r="N163" s="15">
        <v>2.9475982532641831</v>
      </c>
      <c r="O163" s="15">
        <v>3.287380699921516</v>
      </c>
      <c r="P163" s="15">
        <v>8.1108829569019214</v>
      </c>
      <c r="Q163" s="15">
        <v>8.4520417854111898</v>
      </c>
      <c r="R163" s="15">
        <v>11.996497373055792</v>
      </c>
      <c r="S163" s="15">
        <v>0.23455824856843943</v>
      </c>
      <c r="T163" s="15">
        <v>-15.444617784686642</v>
      </c>
      <c r="U163" s="15">
        <v>3.0096228224365307</v>
      </c>
      <c r="V163" s="15">
        <v>6.9318385757016321</v>
      </c>
      <c r="W163" s="15">
        <v>2.2939008158695984</v>
      </c>
      <c r="X163" s="15">
        <v>-19.095407411402064</v>
      </c>
      <c r="Y163" s="15">
        <v>59.727560504873757</v>
      </c>
      <c r="Z163" s="15">
        <v>-7.2400312387822519</v>
      </c>
      <c r="AA163" s="15" t="s">
        <v>25</v>
      </c>
    </row>
    <row r="164" spans="4:27" ht="25.5" customHeight="1">
      <c r="D164" s="14" t="s">
        <v>29</v>
      </c>
      <c r="E164" s="15" t="s">
        <v>25</v>
      </c>
      <c r="F164" s="15" t="s">
        <v>25</v>
      </c>
      <c r="G164" s="15" t="s">
        <v>25</v>
      </c>
      <c r="H164" s="15">
        <v>22.257053291376948</v>
      </c>
      <c r="I164" s="15">
        <v>14.615384615506134</v>
      </c>
      <c r="J164" s="15">
        <v>12.304250559176566</v>
      </c>
      <c r="K164" s="15">
        <v>24.501992031863406</v>
      </c>
      <c r="L164" s="15">
        <v>19.360000000079978</v>
      </c>
      <c r="M164" s="15">
        <v>11.662198391550138</v>
      </c>
      <c r="N164" s="15">
        <v>9.6038415364292362</v>
      </c>
      <c r="O164" s="15">
        <v>3.285870755810083</v>
      </c>
      <c r="P164" s="15">
        <v>6.468716861013335</v>
      </c>
      <c r="Q164" s="15">
        <v>6.7729083665719614</v>
      </c>
      <c r="R164" s="15">
        <v>7.9291044777539232</v>
      </c>
      <c r="S164" s="15">
        <v>1.2964563526576267</v>
      </c>
      <c r="T164" s="15">
        <v>-8.3617747440909227</v>
      </c>
      <c r="U164" s="15">
        <v>4.36590737903082</v>
      </c>
      <c r="V164" s="15">
        <v>8.488686629109111</v>
      </c>
      <c r="W164" s="15">
        <v>-0.83910631405692548</v>
      </c>
      <c r="X164" s="15">
        <v>4.031453706285526</v>
      </c>
      <c r="Y164" s="15">
        <v>22.651143684221097</v>
      </c>
      <c r="Z164" s="15">
        <v>-11.378746056453981</v>
      </c>
      <c r="AA164" s="15" t="s">
        <v>25</v>
      </c>
    </row>
    <row r="165" spans="4:27" ht="25.5" customHeight="1">
      <c r="D165" s="14" t="s">
        <v>30</v>
      </c>
      <c r="E165" s="15" t="s">
        <v>25</v>
      </c>
      <c r="F165" s="15" t="s">
        <v>25</v>
      </c>
      <c r="G165" s="15" t="s">
        <v>25</v>
      </c>
      <c r="H165" s="15">
        <v>17.836257310186497</v>
      </c>
      <c r="I165" s="15">
        <v>13.895781637873261</v>
      </c>
      <c r="J165" s="15">
        <v>11.546840958591398</v>
      </c>
      <c r="K165" s="15">
        <v>24.023437499915268</v>
      </c>
      <c r="L165" s="15">
        <v>22.047244094385164</v>
      </c>
      <c r="M165" s="15">
        <v>7.9999999998742855</v>
      </c>
      <c r="N165" s="15">
        <v>12.066905615473278</v>
      </c>
      <c r="O165" s="15">
        <v>2.9850746266696149</v>
      </c>
      <c r="P165" s="15">
        <v>6.3146997930452642</v>
      </c>
      <c r="Q165" s="15">
        <v>11.684518013694545</v>
      </c>
      <c r="R165" s="15">
        <v>4.5335658237894094</v>
      </c>
      <c r="S165" s="15">
        <v>0.25020850714145837</v>
      </c>
      <c r="T165" s="15">
        <v>-11.480865224631964</v>
      </c>
      <c r="U165" s="15">
        <v>4.1498096140482277</v>
      </c>
      <c r="V165" s="15">
        <v>4.6461706884774356</v>
      </c>
      <c r="W165" s="15">
        <v>8.1260440331209605</v>
      </c>
      <c r="X165" s="15">
        <v>8.9476659050590648</v>
      </c>
      <c r="Y165" s="15">
        <v>36.803791694124314</v>
      </c>
      <c r="Z165" s="15">
        <v>-28.656709935907323</v>
      </c>
      <c r="AA165" s="15" t="s">
        <v>25</v>
      </c>
    </row>
    <row r="166" spans="4:27" ht="25.5" customHeight="1">
      <c r="D166" s="14" t="s">
        <v>31</v>
      </c>
      <c r="E166" s="15" t="s">
        <v>25</v>
      </c>
      <c r="F166" s="15" t="s">
        <v>25</v>
      </c>
      <c r="G166" s="15" t="s">
        <v>25</v>
      </c>
      <c r="H166" s="15">
        <v>13.091922006061264</v>
      </c>
      <c r="I166" s="15">
        <v>16.256157635285451</v>
      </c>
      <c r="J166" s="15">
        <v>19.067796610178501</v>
      </c>
      <c r="K166" s="15">
        <v>24.377224199074156</v>
      </c>
      <c r="L166" s="15">
        <v>15.450643776774765</v>
      </c>
      <c r="M166" s="15">
        <v>7.3110285007900622</v>
      </c>
      <c r="N166" s="15">
        <v>11.6628175517959</v>
      </c>
      <c r="O166" s="15">
        <v>1.6546018615760216</v>
      </c>
      <c r="P166" s="15">
        <v>10.579857578756835</v>
      </c>
      <c r="Q166" s="15">
        <v>8.5556577737610606</v>
      </c>
      <c r="R166" s="15">
        <v>4.2372881355438485</v>
      </c>
      <c r="S166" s="15">
        <v>-2.845528455217794</v>
      </c>
      <c r="T166" s="15">
        <v>-10.794979079463307</v>
      </c>
      <c r="U166" s="15">
        <v>6.3509032387375042</v>
      </c>
      <c r="V166" s="15">
        <v>9.4929483557491423</v>
      </c>
      <c r="W166" s="15">
        <v>4.695151552877963</v>
      </c>
      <c r="X166" s="15">
        <v>18.845795440673264</v>
      </c>
      <c r="Y166" s="15">
        <v>-1.5306129409566105</v>
      </c>
      <c r="Z166" s="15">
        <v>-10.468047210054376</v>
      </c>
      <c r="AA166" s="15" t="s">
        <v>25</v>
      </c>
    </row>
    <row r="167" spans="4:27" ht="25.5" customHeight="1">
      <c r="D167" s="14" t="s">
        <v>32</v>
      </c>
      <c r="E167" s="15" t="s">
        <v>25</v>
      </c>
      <c r="F167" s="15" t="s">
        <v>25</v>
      </c>
      <c r="G167" s="15" t="s">
        <v>25</v>
      </c>
      <c r="H167" s="15">
        <v>13.3928571426706</v>
      </c>
      <c r="I167" s="15">
        <v>16.797900262870868</v>
      </c>
      <c r="J167" s="15">
        <v>26.516853932496009</v>
      </c>
      <c r="K167" s="15">
        <v>16.341030195300064</v>
      </c>
      <c r="L167" s="15">
        <v>16.183206106890946</v>
      </c>
      <c r="M167" s="15">
        <v>6.1760840999002475</v>
      </c>
      <c r="N167" s="15">
        <v>15.841584158401778</v>
      </c>
      <c r="O167" s="15">
        <v>-0.10683760680881838</v>
      </c>
      <c r="P167" s="15">
        <v>7.5935828877979006</v>
      </c>
      <c r="Q167" s="15">
        <v>14.910536779134631</v>
      </c>
      <c r="R167" s="15">
        <v>5.7958477509174822</v>
      </c>
      <c r="S167" s="15">
        <v>-7.0318887980173166</v>
      </c>
      <c r="T167" s="15">
        <v>-8.9709762533992219</v>
      </c>
      <c r="U167" s="15">
        <v>10.665795596521788</v>
      </c>
      <c r="V167" s="15">
        <v>4.0035882778876264</v>
      </c>
      <c r="W167" s="15">
        <v>8.4999168143420345</v>
      </c>
      <c r="X167" s="15">
        <v>18.629003973789949</v>
      </c>
      <c r="Y167" s="15">
        <v>-6.7121384993700577</v>
      </c>
      <c r="Z167" s="15">
        <v>-10.108186232241545</v>
      </c>
      <c r="AA167" s="15" t="s">
        <v>25</v>
      </c>
    </row>
    <row r="168" spans="4:27" ht="25.5" customHeight="1">
      <c r="D168" s="14" t="s">
        <v>33</v>
      </c>
      <c r="E168" s="15" t="s">
        <v>25</v>
      </c>
      <c r="F168" s="15" t="s">
        <v>25</v>
      </c>
      <c r="G168" s="15" t="s">
        <v>25</v>
      </c>
      <c r="H168" s="15">
        <v>11.195928753441308</v>
      </c>
      <c r="I168" s="15">
        <v>16.247139587941639</v>
      </c>
      <c r="J168" s="15">
        <v>22.047244094441567</v>
      </c>
      <c r="K168" s="15">
        <v>22.580645161193424</v>
      </c>
      <c r="L168" s="15">
        <v>12.105263157836198</v>
      </c>
      <c r="M168" s="15">
        <v>9.5070422534856203</v>
      </c>
      <c r="N168" s="15">
        <v>9.860664523158146</v>
      </c>
      <c r="O168" s="15">
        <v>0.48780487805697437</v>
      </c>
      <c r="P168" s="15">
        <v>13.592233009657416</v>
      </c>
      <c r="Q168" s="15">
        <v>12.393162393129952</v>
      </c>
      <c r="R168" s="15">
        <v>5.1711026616217293</v>
      </c>
      <c r="S168" s="15">
        <v>-8.9660159074152812</v>
      </c>
      <c r="T168" s="15">
        <v>-7.6250992852526007</v>
      </c>
      <c r="U168" s="15">
        <v>3.1951434811467561</v>
      </c>
      <c r="V168" s="15">
        <v>7.7924722025130455</v>
      </c>
      <c r="W168" s="15">
        <v>8.3521369361710285</v>
      </c>
      <c r="X168" s="15">
        <v>18.452657764926439</v>
      </c>
      <c r="Y168" s="15">
        <v>-7.2395955933216243</v>
      </c>
      <c r="Z168" s="15">
        <v>-8.4460105443262652</v>
      </c>
      <c r="AA168" s="15" t="s">
        <v>25</v>
      </c>
    </row>
    <row r="169" spans="4:27" ht="25.5" customHeight="1">
      <c r="D169" s="14" t="s">
        <v>34</v>
      </c>
      <c r="E169" s="15" t="s">
        <v>25</v>
      </c>
      <c r="F169" s="15" t="s">
        <v>25</v>
      </c>
      <c r="G169" s="15" t="s">
        <v>25</v>
      </c>
      <c r="H169" s="15">
        <v>9.9502487560185529</v>
      </c>
      <c r="I169" s="15">
        <v>16.289592760336458</v>
      </c>
      <c r="J169" s="15">
        <v>21.5953307390355</v>
      </c>
      <c r="K169" s="15">
        <v>24.320000000125084</v>
      </c>
      <c r="L169" s="15">
        <v>6.3063063062680946</v>
      </c>
      <c r="M169" s="15">
        <v>7.2639225182883349</v>
      </c>
      <c r="N169" s="15">
        <v>10.948081264062527</v>
      </c>
      <c r="O169" s="15">
        <v>2.5432349949565669</v>
      </c>
      <c r="P169" s="15">
        <v>18.55158730155204</v>
      </c>
      <c r="Q169" s="15">
        <v>6.6108786611029036</v>
      </c>
      <c r="R169" s="15">
        <v>11.695447409725347</v>
      </c>
      <c r="S169" s="15">
        <v>-5.4111033029314086</v>
      </c>
      <c r="T169" s="15">
        <v>-0.37147102526642328</v>
      </c>
      <c r="U169" s="15">
        <v>7.9064155951825477</v>
      </c>
      <c r="V169" s="15">
        <v>16.90052351089868</v>
      </c>
      <c r="W169" s="15">
        <v>1.3909021255224863</v>
      </c>
      <c r="X169" s="15">
        <v>16.238059286224104</v>
      </c>
      <c r="Y169" s="15">
        <v>-2.5991062253872155</v>
      </c>
      <c r="Z169" s="15">
        <v>-10.585045039820473</v>
      </c>
      <c r="AA169" s="15" t="s">
        <v>25</v>
      </c>
    </row>
    <row r="170" spans="4:27" ht="25.5" customHeight="1">
      <c r="D170" s="14" t="s">
        <v>35</v>
      </c>
      <c r="E170" s="15" t="s">
        <v>25</v>
      </c>
      <c r="F170" s="15" t="s">
        <v>25</v>
      </c>
      <c r="G170" s="15" t="s">
        <v>25</v>
      </c>
      <c r="H170" s="15">
        <v>15.147058823447622</v>
      </c>
      <c r="I170" s="15">
        <v>16.347381864617617</v>
      </c>
      <c r="J170" s="15">
        <v>15.80680570800852</v>
      </c>
      <c r="K170" s="15">
        <v>20.473933649351792</v>
      </c>
      <c r="L170" s="15">
        <v>3.0684500394142056</v>
      </c>
      <c r="M170" s="15">
        <v>6.8702290076369188</v>
      </c>
      <c r="N170" s="15">
        <v>10.214285714186877</v>
      </c>
      <c r="O170" s="15">
        <v>3.3700583279536733</v>
      </c>
      <c r="P170" s="15">
        <v>8.9655172413886106</v>
      </c>
      <c r="Q170" s="15">
        <v>11.162255466094084</v>
      </c>
      <c r="R170" s="15">
        <v>7.2463768115662797</v>
      </c>
      <c r="S170" s="15">
        <v>-7.9150579150669813</v>
      </c>
      <c r="T170" s="15">
        <v>-4.7693920335338262</v>
      </c>
      <c r="U170" s="15">
        <v>-0.63072454441756021</v>
      </c>
      <c r="V170" s="15">
        <v>2.139726418644039</v>
      </c>
      <c r="W170" s="15">
        <v>13.119728072463111</v>
      </c>
      <c r="X170" s="15">
        <v>1.5906346802241567</v>
      </c>
      <c r="Y170" s="15">
        <v>-5.7716797183970154</v>
      </c>
      <c r="Z170" s="15">
        <v>-8.3597991133699256</v>
      </c>
      <c r="AA170" s="15" t="s">
        <v>25</v>
      </c>
    </row>
    <row r="171" spans="4:27" ht="36.950000000000003">
      <c r="D171" s="20" t="s">
        <v>36</v>
      </c>
      <c r="E171" s="21" t="s">
        <v>25</v>
      </c>
      <c r="F171" s="21" t="s">
        <v>25</v>
      </c>
      <c r="G171" s="21" t="s">
        <v>25</v>
      </c>
      <c r="H171" s="21">
        <v>16.299158899859666</v>
      </c>
      <c r="I171" s="21">
        <v>14.601250977276869</v>
      </c>
      <c r="J171" s="21">
        <v>17.380180794822174</v>
      </c>
      <c r="K171" s="21">
        <v>22.711421098473885</v>
      </c>
      <c r="L171" s="21">
        <v>15.583185316767278</v>
      </c>
      <c r="M171" s="21">
        <v>8.4007786087761716</v>
      </c>
      <c r="N171" s="21">
        <v>9.063415556152421</v>
      </c>
      <c r="O171" s="21">
        <v>3.9948006932700952</v>
      </c>
      <c r="P171" s="21">
        <v>9.2825597866533993</v>
      </c>
      <c r="Q171" s="21">
        <v>10.285932138788279</v>
      </c>
      <c r="R171" s="21">
        <v>7.9162057522191187</v>
      </c>
      <c r="S171" s="21">
        <v>-1.3261579857688499</v>
      </c>
      <c r="T171" s="21">
        <v>-9.5117517205869149</v>
      </c>
      <c r="U171" s="21">
        <v>2.1441098239055156</v>
      </c>
      <c r="V171" s="21">
        <v>7.6408121642758564</v>
      </c>
      <c r="W171" s="21">
        <v>6.0773894099212633</v>
      </c>
      <c r="X171" s="21">
        <v>2.4729998530857111</v>
      </c>
      <c r="Y171" s="21">
        <v>12.711713059871066</v>
      </c>
      <c r="Z171" s="21">
        <v>-8.425891110934403</v>
      </c>
      <c r="AA171" s="21" t="s">
        <v>25</v>
      </c>
    </row>
    <row r="172" spans="4:27" ht="25.5" customHeight="1">
      <c r="D172" s="22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</row>
    <row r="173" spans="4:27" ht="25.5" customHeight="1">
      <c r="D173" s="64" t="s">
        <v>46</v>
      </c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</row>
    <row r="174" spans="4:27" ht="25.5" customHeight="1">
      <c r="D174" s="65" t="s">
        <v>22</v>
      </c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</row>
    <row r="175" spans="4:27" ht="25.5" customHeight="1">
      <c r="D175" s="12"/>
      <c r="E175" s="13">
        <v>2001</v>
      </c>
      <c r="F175" s="13">
        <v>2002</v>
      </c>
      <c r="G175" s="13">
        <v>2003</v>
      </c>
      <c r="H175" s="13">
        <v>2004</v>
      </c>
      <c r="I175" s="13">
        <v>2005</v>
      </c>
      <c r="J175" s="13">
        <v>2006</v>
      </c>
      <c r="K175" s="13">
        <v>2007</v>
      </c>
      <c r="L175" s="13">
        <v>2008</v>
      </c>
      <c r="M175" s="13">
        <v>2009</v>
      </c>
      <c r="N175" s="13">
        <v>2010</v>
      </c>
      <c r="O175" s="13">
        <v>2011</v>
      </c>
      <c r="P175" s="13">
        <v>2012</v>
      </c>
      <c r="Q175" s="13">
        <v>2013</v>
      </c>
      <c r="R175" s="13">
        <v>2014</v>
      </c>
      <c r="S175" s="13">
        <v>2015</v>
      </c>
      <c r="T175" s="13">
        <v>2016</v>
      </c>
      <c r="U175" s="13">
        <v>2017</v>
      </c>
      <c r="V175" s="13">
        <v>2018</v>
      </c>
      <c r="W175" s="13">
        <v>2019</v>
      </c>
      <c r="X175" s="13">
        <v>2020</v>
      </c>
      <c r="Y175" s="13">
        <v>2021</v>
      </c>
      <c r="Z175" s="13">
        <v>2022</v>
      </c>
      <c r="AA175" s="13">
        <v>2023</v>
      </c>
    </row>
    <row r="176" spans="4:27" ht="25.5" customHeight="1">
      <c r="D176" s="14" t="s">
        <v>23</v>
      </c>
      <c r="E176" s="15" t="s">
        <v>25</v>
      </c>
      <c r="F176" s="15" t="s">
        <v>25</v>
      </c>
      <c r="G176" s="15" t="s">
        <v>25</v>
      </c>
      <c r="H176" s="15">
        <v>6.3524590163509087</v>
      </c>
      <c r="I176" s="15">
        <v>7.5144508669914289</v>
      </c>
      <c r="J176" s="15">
        <v>3.9426523297881433</v>
      </c>
      <c r="K176" s="15">
        <v>10.172413793183654</v>
      </c>
      <c r="L176" s="15">
        <v>14.397496087581585</v>
      </c>
      <c r="M176" s="15">
        <v>2.872777017850292</v>
      </c>
      <c r="N176" s="15">
        <v>10.239361702074291</v>
      </c>
      <c r="O176" s="15">
        <v>11.338962605441782</v>
      </c>
      <c r="P176" s="15">
        <v>8.2340195016241466</v>
      </c>
      <c r="Q176" s="15">
        <v>7.0070070070680224</v>
      </c>
      <c r="R176" s="15">
        <v>4.6772684752912852</v>
      </c>
      <c r="S176" s="15">
        <v>-4.9151027703736698</v>
      </c>
      <c r="T176" s="15">
        <v>-14.097744360940867</v>
      </c>
      <c r="U176" s="15">
        <v>-0.10682249666144061</v>
      </c>
      <c r="V176" s="15">
        <v>6.4977000052979017</v>
      </c>
      <c r="W176" s="15">
        <v>3.4338998374002561</v>
      </c>
      <c r="X176" s="15">
        <v>3.4601401852959235</v>
      </c>
      <c r="Y176" s="15">
        <v>-3.0547010258571428</v>
      </c>
      <c r="Z176" s="15">
        <v>-1.4846101970740877</v>
      </c>
      <c r="AA176" s="15">
        <v>0.49373781620787316</v>
      </c>
    </row>
    <row r="177" spans="4:27" ht="25.5" customHeight="1">
      <c r="D177" s="14" t="s">
        <v>24</v>
      </c>
      <c r="E177" s="15" t="s">
        <v>25</v>
      </c>
      <c r="F177" s="15" t="s">
        <v>25</v>
      </c>
      <c r="G177" s="15" t="s">
        <v>25</v>
      </c>
      <c r="H177" s="15">
        <v>4.8936170212611652</v>
      </c>
      <c r="I177" s="15">
        <v>0.81135902635731671</v>
      </c>
      <c r="J177" s="15">
        <v>3.8229376257528092</v>
      </c>
      <c r="K177" s="15">
        <v>12.01550387610515</v>
      </c>
      <c r="L177" s="15">
        <v>18.51211072658392</v>
      </c>
      <c r="M177" s="15">
        <v>1.4598540144985517</v>
      </c>
      <c r="N177" s="15">
        <v>13.669064748199222</v>
      </c>
      <c r="O177" s="15">
        <v>14.683544303859364</v>
      </c>
      <c r="P177" s="15">
        <v>3.0905077262238345</v>
      </c>
      <c r="Q177" s="15">
        <v>1.1777301927312189</v>
      </c>
      <c r="R177" s="15">
        <v>8.253968254018762</v>
      </c>
      <c r="S177" s="15">
        <v>-10.361681329425709</v>
      </c>
      <c r="T177" s="15">
        <v>-5.5616139586234237</v>
      </c>
      <c r="U177" s="15">
        <v>-4.8444311166342295</v>
      </c>
      <c r="V177" s="15">
        <v>5.347597846118668</v>
      </c>
      <c r="W177" s="15">
        <v>7.7974199702292468</v>
      </c>
      <c r="X177" s="15">
        <v>2.9601157511535581</v>
      </c>
      <c r="Y177" s="15">
        <v>-1.9332800661679972</v>
      </c>
      <c r="Z177" s="15">
        <v>0.29724336768708337</v>
      </c>
      <c r="AA177" s="15" t="s">
        <v>25</v>
      </c>
    </row>
    <row r="178" spans="4:27" ht="25.5" customHeight="1">
      <c r="D178" s="14" t="s">
        <v>26</v>
      </c>
      <c r="E178" s="15" t="s">
        <v>25</v>
      </c>
      <c r="F178" s="15" t="s">
        <v>25</v>
      </c>
      <c r="G178" s="15" t="s">
        <v>25</v>
      </c>
      <c r="H178" s="15">
        <v>18.895966029583612</v>
      </c>
      <c r="I178" s="15">
        <v>4.1071428571278989</v>
      </c>
      <c r="J178" s="15">
        <v>3.9451114922675057</v>
      </c>
      <c r="K178" s="15">
        <v>13.036303630388012</v>
      </c>
      <c r="L178" s="15">
        <v>11.970802919759848</v>
      </c>
      <c r="M178" s="15">
        <v>6.2581486310711254</v>
      </c>
      <c r="N178" s="15">
        <v>22.208588956928232</v>
      </c>
      <c r="O178" s="15">
        <v>-2.7108433734801096</v>
      </c>
      <c r="P178" s="15">
        <v>10.319917440614379</v>
      </c>
      <c r="Q178" s="15">
        <v>3.1805425631461937</v>
      </c>
      <c r="R178" s="15">
        <v>-5.6210335449397579</v>
      </c>
      <c r="S178" s="15">
        <v>-0.76849183476342953</v>
      </c>
      <c r="T178" s="15">
        <v>-7.938044530432653</v>
      </c>
      <c r="U178" s="15">
        <v>-1.8708838910668102</v>
      </c>
      <c r="V178" s="15">
        <v>8.8336812312805648</v>
      </c>
      <c r="W178" s="15">
        <v>-3.385205392101498</v>
      </c>
      <c r="X178" s="15">
        <v>-6.3833271856626457</v>
      </c>
      <c r="Y178" s="15">
        <v>9.8358657176400577</v>
      </c>
      <c r="Z178" s="15">
        <v>5.3427979944616233</v>
      </c>
      <c r="AA178" s="15" t="s">
        <v>25</v>
      </c>
    </row>
    <row r="179" spans="4:27" ht="25.5" customHeight="1">
      <c r="D179" s="14" t="s">
        <v>27</v>
      </c>
      <c r="E179" s="15" t="s">
        <v>25</v>
      </c>
      <c r="F179" s="15" t="s">
        <v>25</v>
      </c>
      <c r="G179" s="15" t="s">
        <v>25</v>
      </c>
      <c r="H179" s="15">
        <v>12.058212058364148</v>
      </c>
      <c r="I179" s="15">
        <v>3.3395176250784919</v>
      </c>
      <c r="J179" s="15">
        <v>2.6929982046757672</v>
      </c>
      <c r="K179" s="15">
        <v>15.034965034834013</v>
      </c>
      <c r="L179" s="15">
        <v>15.805471124726456</v>
      </c>
      <c r="M179" s="15">
        <v>-0.78740157486154594</v>
      </c>
      <c r="N179" s="15">
        <v>12.169312169422607</v>
      </c>
      <c r="O179" s="15">
        <v>12.028301886799596</v>
      </c>
      <c r="P179" s="15">
        <v>2.84210526314288</v>
      </c>
      <c r="Q179" s="15">
        <v>9.2118730807760905</v>
      </c>
      <c r="R179" s="15">
        <v>-9.3720712251077476E-2</v>
      </c>
      <c r="S179" s="15">
        <v>-8.255159474651963</v>
      </c>
      <c r="T179" s="15">
        <v>-9.2024539876491396</v>
      </c>
      <c r="U179" s="15">
        <v>-0.54283831331314314</v>
      </c>
      <c r="V179" s="15">
        <v>8.6373645402731505</v>
      </c>
      <c r="W179" s="15">
        <v>3.194332090753349</v>
      </c>
      <c r="X179" s="15">
        <v>-27.439486216613428</v>
      </c>
      <c r="Y179" s="15">
        <v>40.930074460311246</v>
      </c>
      <c r="Z179" s="15">
        <v>1.5777946786346364</v>
      </c>
      <c r="AA179" s="15" t="s">
        <v>25</v>
      </c>
    </row>
    <row r="180" spans="4:27" ht="25.5" customHeight="1">
      <c r="D180" s="14" t="s">
        <v>28</v>
      </c>
      <c r="E180" s="15" t="s">
        <v>25</v>
      </c>
      <c r="F180" s="15" t="s">
        <v>25</v>
      </c>
      <c r="G180" s="15" t="s">
        <v>25</v>
      </c>
      <c r="H180" s="15">
        <v>12.749003983860629</v>
      </c>
      <c r="I180" s="15">
        <v>1.5901060071859652</v>
      </c>
      <c r="J180" s="15">
        <v>8.6956521738727375</v>
      </c>
      <c r="K180" s="15">
        <v>13.920000000005462</v>
      </c>
      <c r="L180" s="15">
        <v>11.797752808961848</v>
      </c>
      <c r="M180" s="15">
        <v>2.7638190953696684</v>
      </c>
      <c r="N180" s="15">
        <v>9.5354523229337573</v>
      </c>
      <c r="O180" s="15">
        <v>12.94642857134729</v>
      </c>
      <c r="P180" s="15">
        <v>4.9407114624303805</v>
      </c>
      <c r="Q180" s="15">
        <v>4.331450094149103</v>
      </c>
      <c r="R180" s="15">
        <v>0.72202166073562779</v>
      </c>
      <c r="S180" s="15">
        <v>-10.394265233007117</v>
      </c>
      <c r="T180" s="15">
        <v>-10.200000000007659</v>
      </c>
      <c r="U180" s="15">
        <v>4.8746275247890658</v>
      </c>
      <c r="V180" s="15">
        <v>2.1829716081139816</v>
      </c>
      <c r="W180" s="15">
        <v>6.9686202938243458</v>
      </c>
      <c r="X180" s="15">
        <v>-16.007232768444734</v>
      </c>
      <c r="Y180" s="15">
        <v>26.270071165350515</v>
      </c>
      <c r="Z180" s="15">
        <v>-0.71943098140447859</v>
      </c>
      <c r="AA180" s="15" t="s">
        <v>25</v>
      </c>
    </row>
    <row r="181" spans="4:27" ht="25.5" customHeight="1">
      <c r="D181" s="14" t="s">
        <v>29</v>
      </c>
      <c r="E181" s="15" t="s">
        <v>25</v>
      </c>
      <c r="F181" s="15" t="s">
        <v>25</v>
      </c>
      <c r="G181" s="15" t="s">
        <v>25</v>
      </c>
      <c r="H181" s="15">
        <v>17.124735729295381</v>
      </c>
      <c r="I181" s="15">
        <v>3.0685920576693171</v>
      </c>
      <c r="J181" s="15">
        <v>1.7513134853702761</v>
      </c>
      <c r="K181" s="15">
        <v>17.21170395859901</v>
      </c>
      <c r="L181" s="15">
        <v>14.096916299500828</v>
      </c>
      <c r="M181" s="15">
        <v>10.424710424659578</v>
      </c>
      <c r="N181" s="15">
        <v>3.2634032633566123</v>
      </c>
      <c r="O181" s="15">
        <v>9.367945824068924</v>
      </c>
      <c r="P181" s="15">
        <v>12.48710010320282</v>
      </c>
      <c r="Q181" s="15">
        <v>-2.0183486238715243</v>
      </c>
      <c r="R181" s="15">
        <v>-5.9925093634058175</v>
      </c>
      <c r="S181" s="15">
        <v>-3.5856573704684314</v>
      </c>
      <c r="T181" s="15">
        <v>-8.0578512396090929</v>
      </c>
      <c r="U181" s="15">
        <v>4.3635134710635182</v>
      </c>
      <c r="V181" s="15">
        <v>3.7915220287643159</v>
      </c>
      <c r="W181" s="15">
        <v>1.9907324366825296</v>
      </c>
      <c r="X181" s="15">
        <v>-2.2730332278869447</v>
      </c>
      <c r="Y181" s="15">
        <v>11.509209516620245</v>
      </c>
      <c r="Z181" s="15">
        <v>-3.0082017586655851</v>
      </c>
      <c r="AA181" s="15" t="s">
        <v>25</v>
      </c>
    </row>
    <row r="182" spans="4:27" ht="25.5" customHeight="1">
      <c r="D182" s="14" t="s">
        <v>30</v>
      </c>
      <c r="E182" s="15" t="s">
        <v>25</v>
      </c>
      <c r="F182" s="15" t="s">
        <v>25</v>
      </c>
      <c r="G182" s="15" t="s">
        <v>25</v>
      </c>
      <c r="H182" s="15">
        <v>13.163064833081627</v>
      </c>
      <c r="I182" s="15">
        <v>0.69444444443416131</v>
      </c>
      <c r="J182" s="15">
        <v>6.5517241381104485</v>
      </c>
      <c r="K182" s="15">
        <v>13.430420711797098</v>
      </c>
      <c r="L182" s="15">
        <v>16.262482168470061</v>
      </c>
      <c r="M182" s="15">
        <v>0.85889570540955695</v>
      </c>
      <c r="N182" s="15">
        <v>12.530413625279358</v>
      </c>
      <c r="O182" s="15">
        <v>7.2432432432808946</v>
      </c>
      <c r="P182" s="15">
        <v>10.18145161293813</v>
      </c>
      <c r="Q182" s="15">
        <v>3.7511436412720256</v>
      </c>
      <c r="R182" s="15">
        <v>-4.9382716049603426</v>
      </c>
      <c r="S182" s="15">
        <v>-6.9573283858247459</v>
      </c>
      <c r="T182" s="15">
        <v>-10.667996011935388</v>
      </c>
      <c r="U182" s="15">
        <v>5.6290500217316852</v>
      </c>
      <c r="V182" s="15">
        <v>2.929700960966608</v>
      </c>
      <c r="W182" s="15">
        <v>7.7206044060025958</v>
      </c>
      <c r="X182" s="15">
        <v>1.5944844235613598</v>
      </c>
      <c r="Y182" s="15">
        <v>7.1161142129751997</v>
      </c>
      <c r="Z182" s="15">
        <v>-6.9020034869997975</v>
      </c>
      <c r="AA182" s="15" t="s">
        <v>25</v>
      </c>
    </row>
    <row r="183" spans="4:27" ht="25.5" customHeight="1">
      <c r="D183" s="14" t="s">
        <v>31</v>
      </c>
      <c r="E183" s="15" t="s">
        <v>25</v>
      </c>
      <c r="F183" s="15" t="s">
        <v>25</v>
      </c>
      <c r="G183" s="15" t="s">
        <v>25</v>
      </c>
      <c r="H183" s="15">
        <v>12.204724409584355</v>
      </c>
      <c r="I183" s="15">
        <v>5.6140350876300094</v>
      </c>
      <c r="J183" s="15">
        <v>7.8073089702035414</v>
      </c>
      <c r="K183" s="15">
        <v>15.100154083045169</v>
      </c>
      <c r="L183" s="15">
        <v>6.9611780455562933</v>
      </c>
      <c r="M183" s="15">
        <v>5.6320400499446421</v>
      </c>
      <c r="N183" s="15">
        <v>13.981042654023668</v>
      </c>
      <c r="O183" s="15">
        <v>5.4054054055521883</v>
      </c>
      <c r="P183" s="15">
        <v>15.581854043312649</v>
      </c>
      <c r="Q183" s="15">
        <v>-0.85324232085217666</v>
      </c>
      <c r="R183" s="15">
        <v>-6.7125645438402497</v>
      </c>
      <c r="S183" s="15">
        <v>-9.5940959409162136</v>
      </c>
      <c r="T183" s="15">
        <v>-7.6530612245092282</v>
      </c>
      <c r="U183" s="15">
        <v>7.6778171534451989</v>
      </c>
      <c r="V183" s="15">
        <v>6.8439839567011607</v>
      </c>
      <c r="W183" s="15">
        <v>1.4332770596415578</v>
      </c>
      <c r="X183" s="15">
        <v>3.8170101794414713</v>
      </c>
      <c r="Y183" s="15">
        <v>-9.7983275002777592E-2</v>
      </c>
      <c r="Z183" s="15">
        <v>-0.71401442004969118</v>
      </c>
      <c r="AA183" s="15" t="s">
        <v>25</v>
      </c>
    </row>
    <row r="184" spans="4:27" ht="25.5" customHeight="1">
      <c r="D184" s="14" t="s">
        <v>32</v>
      </c>
      <c r="E184" s="15" t="s">
        <v>25</v>
      </c>
      <c r="F184" s="15" t="s">
        <v>25</v>
      </c>
      <c r="G184" s="15" t="s">
        <v>25</v>
      </c>
      <c r="H184" s="15">
        <v>9.6078431370519635</v>
      </c>
      <c r="I184" s="15">
        <v>1.9677996424295019</v>
      </c>
      <c r="J184" s="15">
        <v>10.175438596422959</v>
      </c>
      <c r="K184" s="15">
        <v>11.942675159095595</v>
      </c>
      <c r="L184" s="15">
        <v>15.931721195110615</v>
      </c>
      <c r="M184" s="15">
        <v>9.2024539876152787</v>
      </c>
      <c r="N184" s="15">
        <v>5.9550561797759416</v>
      </c>
      <c r="O184" s="15">
        <v>4.6659597030053623</v>
      </c>
      <c r="P184" s="15">
        <v>2.0263424518453643</v>
      </c>
      <c r="Q184" s="15">
        <v>7.7457795433536702</v>
      </c>
      <c r="R184" s="15">
        <v>-1.1981566820828293</v>
      </c>
      <c r="S184" s="15">
        <v>-11.473880597067543</v>
      </c>
      <c r="T184" s="15">
        <v>-8.535300316084216</v>
      </c>
      <c r="U184" s="15">
        <v>9.1720836221347959</v>
      </c>
      <c r="V184" s="15">
        <v>2.2887344019008493</v>
      </c>
      <c r="W184" s="15">
        <v>4.4353220035329599</v>
      </c>
      <c r="X184" s="15">
        <v>7.3798367114706886</v>
      </c>
      <c r="Y184" s="15">
        <v>-3.9546680876935802</v>
      </c>
      <c r="Z184" s="15">
        <v>0.93409827241337506</v>
      </c>
      <c r="AA184" s="15" t="s">
        <v>25</v>
      </c>
    </row>
    <row r="185" spans="4:27" ht="25.5" customHeight="1">
      <c r="D185" s="14" t="s">
        <v>33</v>
      </c>
      <c r="E185" s="15" t="s">
        <v>25</v>
      </c>
      <c r="F185" s="15" t="s">
        <v>25</v>
      </c>
      <c r="G185" s="15" t="s">
        <v>25</v>
      </c>
      <c r="H185" s="15">
        <v>7.1823204419357856</v>
      </c>
      <c r="I185" s="15">
        <v>1.7182130584872501</v>
      </c>
      <c r="J185" s="15">
        <v>10.810810810835147</v>
      </c>
      <c r="K185" s="15">
        <v>16.463414634230599</v>
      </c>
      <c r="L185" s="15">
        <v>3.4031413611344874</v>
      </c>
      <c r="M185" s="15">
        <v>11.26582278488668</v>
      </c>
      <c r="N185" s="15">
        <v>11.035267349187517</v>
      </c>
      <c r="O185" s="15">
        <v>1.536885245907138</v>
      </c>
      <c r="P185" s="15">
        <v>14.530776993052053</v>
      </c>
      <c r="Q185" s="15">
        <v>2.2026431717490524</v>
      </c>
      <c r="R185" s="15">
        <v>-2.3275862068852904</v>
      </c>
      <c r="S185" s="15">
        <v>-11.915269196763623</v>
      </c>
      <c r="T185" s="15">
        <v>-10.020040080218774</v>
      </c>
      <c r="U185" s="15">
        <v>7.5947624494568933</v>
      </c>
      <c r="V185" s="15">
        <v>6.2398919742390202</v>
      </c>
      <c r="W185" s="15">
        <v>5.6367917120356381</v>
      </c>
      <c r="X185" s="15">
        <v>6.0856847094979738</v>
      </c>
      <c r="Y185" s="15">
        <v>-7.0243601239000757</v>
      </c>
      <c r="Z185" s="15">
        <v>0.34743654895041942</v>
      </c>
      <c r="AA185" s="15" t="s">
        <v>25</v>
      </c>
    </row>
    <row r="186" spans="4:27" ht="25.5" customHeight="1">
      <c r="D186" s="14" t="s">
        <v>34</v>
      </c>
      <c r="E186" s="15" t="s">
        <v>25</v>
      </c>
      <c r="F186" s="15" t="s">
        <v>25</v>
      </c>
      <c r="G186" s="15" t="s">
        <v>25</v>
      </c>
      <c r="H186" s="15">
        <v>9.3109869647913115</v>
      </c>
      <c r="I186" s="15">
        <v>3.5775127767323278</v>
      </c>
      <c r="J186" s="15">
        <v>10.032894736832887</v>
      </c>
      <c r="K186" s="15">
        <v>14.349775784871998</v>
      </c>
      <c r="L186" s="15">
        <v>-4.1830065358850144</v>
      </c>
      <c r="M186" s="15">
        <v>16.234652114380022</v>
      </c>
      <c r="N186" s="15">
        <v>17.018779342832868</v>
      </c>
      <c r="O186" s="15">
        <v>3.1093279839328636</v>
      </c>
      <c r="P186" s="15">
        <v>7.1984435798176039</v>
      </c>
      <c r="Q186" s="15">
        <v>5.989110707762535</v>
      </c>
      <c r="R186" s="15">
        <v>-2.3972602739375737</v>
      </c>
      <c r="S186" s="15">
        <v>-13.157894736879038</v>
      </c>
      <c r="T186" s="15">
        <v>-5.2525252524488693</v>
      </c>
      <c r="U186" s="15">
        <v>8.6755271425793534</v>
      </c>
      <c r="V186" s="15">
        <v>5.8720961431191654</v>
      </c>
      <c r="W186" s="15">
        <v>3.901974440797451</v>
      </c>
      <c r="X186" s="15">
        <v>4.157610612201168</v>
      </c>
      <c r="Y186" s="15">
        <v>-2.9072095408363197</v>
      </c>
      <c r="Z186" s="15">
        <v>-1.4110287631215357</v>
      </c>
      <c r="AA186" s="15" t="s">
        <v>25</v>
      </c>
    </row>
    <row r="187" spans="4:27" ht="25.5" customHeight="1">
      <c r="D187" s="14" t="s">
        <v>35</v>
      </c>
      <c r="E187" s="15" t="s">
        <v>25</v>
      </c>
      <c r="F187" s="15" t="s">
        <v>25</v>
      </c>
      <c r="G187" s="15" t="s">
        <v>25</v>
      </c>
      <c r="H187" s="15">
        <v>10.735294117769989</v>
      </c>
      <c r="I187" s="15">
        <v>3.3200531209056194</v>
      </c>
      <c r="J187" s="15">
        <v>5.7840616965326497</v>
      </c>
      <c r="K187" s="15">
        <v>10.692588092318767</v>
      </c>
      <c r="L187" s="15">
        <v>1.207464325046681</v>
      </c>
      <c r="M187" s="15">
        <v>13.882863340462892</v>
      </c>
      <c r="N187" s="15">
        <v>15.04761904765135</v>
      </c>
      <c r="O187" s="15">
        <v>4.3046357615248221</v>
      </c>
      <c r="P187" s="15">
        <v>5.0793650794612732</v>
      </c>
      <c r="Q187" s="15">
        <v>2.8700906343569033</v>
      </c>
      <c r="R187" s="15">
        <v>-2.202643171735108</v>
      </c>
      <c r="S187" s="15">
        <v>-10.960960960994381</v>
      </c>
      <c r="T187" s="15">
        <v>-6.7453625632276086</v>
      </c>
      <c r="U187" s="15">
        <v>6.8739031233044479</v>
      </c>
      <c r="V187" s="15">
        <v>1.7630565645925245</v>
      </c>
      <c r="W187" s="15">
        <v>4.1483334460173493</v>
      </c>
      <c r="X187" s="15">
        <v>2.7897969169757397</v>
      </c>
      <c r="Y187" s="15">
        <v>-2.7206899161169473</v>
      </c>
      <c r="Z187" s="15">
        <v>-0.62409872234897579</v>
      </c>
      <c r="AA187" s="15" t="s">
        <v>25</v>
      </c>
    </row>
    <row r="188" spans="4:27" ht="36.950000000000003">
      <c r="D188" s="20" t="s">
        <v>36</v>
      </c>
      <c r="E188" s="21" t="s">
        <v>25</v>
      </c>
      <c r="F188" s="21" t="s">
        <v>25</v>
      </c>
      <c r="G188" s="21" t="s">
        <v>25</v>
      </c>
      <c r="H188" s="21">
        <v>11.114711600776683</v>
      </c>
      <c r="I188" s="21">
        <v>3.1058617672757638</v>
      </c>
      <c r="J188" s="21">
        <v>6.392306604466591</v>
      </c>
      <c r="K188" s="21">
        <v>13.571713412178932</v>
      </c>
      <c r="L188" s="21">
        <v>9.925093632998605</v>
      </c>
      <c r="M188" s="21">
        <v>6.8036626915858323</v>
      </c>
      <c r="N188" s="21">
        <v>12.212142358698586</v>
      </c>
      <c r="O188" s="21">
        <v>6.6186922530252712</v>
      </c>
      <c r="P188" s="21">
        <v>8.0243313057329466</v>
      </c>
      <c r="Q188" s="21">
        <v>3.6022832458934007</v>
      </c>
      <c r="R188" s="21">
        <v>-1.6603380239600507</v>
      </c>
      <c r="S188" s="21">
        <v>-8.6462749848550509</v>
      </c>
      <c r="T188" s="21">
        <v>-8.6855627382591223</v>
      </c>
      <c r="U188" s="21">
        <v>4.0134759771294215</v>
      </c>
      <c r="V188" s="21">
        <v>5.0172408275407809</v>
      </c>
      <c r="W188" s="21">
        <v>3.8769411319624636</v>
      </c>
      <c r="X188" s="21">
        <v>-1.436870979122884</v>
      </c>
      <c r="Y188" s="21">
        <v>4.4937975071217995</v>
      </c>
      <c r="Z188" s="21">
        <v>-0.61636642165763256</v>
      </c>
      <c r="AA188" s="21" t="s">
        <v>25</v>
      </c>
    </row>
    <row r="189" spans="4:27" ht="25.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18"/>
      <c r="Q189" s="19"/>
      <c r="R189" s="19"/>
      <c r="S189" s="19"/>
      <c r="T189" s="19"/>
      <c r="U189" s="19"/>
    </row>
    <row r="190" spans="4:27" ht="25.5" customHeight="1">
      <c r="D190" s="64" t="s">
        <v>47</v>
      </c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</row>
    <row r="191" spans="4:27" ht="25.5" customHeight="1">
      <c r="D191" s="65" t="s">
        <v>22</v>
      </c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</row>
    <row r="192" spans="4:27" ht="25.5" customHeight="1">
      <c r="D192" s="12"/>
      <c r="E192" s="13">
        <v>2001</v>
      </c>
      <c r="F192" s="13">
        <v>2002</v>
      </c>
      <c r="G192" s="13">
        <v>2003</v>
      </c>
      <c r="H192" s="13">
        <v>2004</v>
      </c>
      <c r="I192" s="13">
        <v>2005</v>
      </c>
      <c r="J192" s="13">
        <v>2006</v>
      </c>
      <c r="K192" s="13">
        <v>2007</v>
      </c>
      <c r="L192" s="13">
        <v>2008</v>
      </c>
      <c r="M192" s="13">
        <v>2009</v>
      </c>
      <c r="N192" s="13">
        <v>2010</v>
      </c>
      <c r="O192" s="13">
        <v>2011</v>
      </c>
      <c r="P192" s="13">
        <v>2012</v>
      </c>
      <c r="Q192" s="13">
        <v>2013</v>
      </c>
      <c r="R192" s="13">
        <v>2014</v>
      </c>
      <c r="S192" s="13">
        <v>2015</v>
      </c>
      <c r="T192" s="13">
        <v>2016</v>
      </c>
      <c r="U192" s="13">
        <v>2017</v>
      </c>
      <c r="V192" s="13">
        <v>2018</v>
      </c>
      <c r="W192" s="13">
        <v>2019</v>
      </c>
      <c r="X192" s="13">
        <v>2020</v>
      </c>
      <c r="Y192" s="13">
        <v>2021</v>
      </c>
      <c r="Z192" s="13">
        <v>2022</v>
      </c>
      <c r="AA192" s="13">
        <v>2023</v>
      </c>
    </row>
    <row r="193" spans="4:27" ht="25.5" customHeight="1">
      <c r="D193" s="14" t="s">
        <v>23</v>
      </c>
      <c r="E193" s="15">
        <v>21.951219512173182</v>
      </c>
      <c r="F193" s="15">
        <v>-19.833333333332103</v>
      </c>
      <c r="G193" s="15">
        <v>-13.305613305711194</v>
      </c>
      <c r="H193" s="15">
        <v>8.393285371773862</v>
      </c>
      <c r="I193" s="15">
        <v>11.283185840796307</v>
      </c>
      <c r="J193" s="15">
        <v>0</v>
      </c>
      <c r="K193" s="15">
        <v>14.314115308251797</v>
      </c>
      <c r="L193" s="15">
        <v>20.869565217212017</v>
      </c>
      <c r="M193" s="15">
        <v>-0.28776978404755349</v>
      </c>
      <c r="N193" s="15">
        <v>10.389610389549041</v>
      </c>
      <c r="O193" s="15">
        <v>16.339869281159135</v>
      </c>
      <c r="P193" s="15">
        <v>7.8651685392733484</v>
      </c>
      <c r="Q193" s="15">
        <v>8.0208333332929094</v>
      </c>
      <c r="R193" s="15">
        <v>1.6393442623062748</v>
      </c>
      <c r="S193" s="15">
        <v>-16.318785578773277</v>
      </c>
      <c r="T193" s="15">
        <v>-21.315192743713229</v>
      </c>
      <c r="U193" s="15">
        <v>-3.6269910798028437</v>
      </c>
      <c r="V193" s="15">
        <v>18.052381910749382</v>
      </c>
      <c r="W193" s="15">
        <v>8.8116273814485613</v>
      </c>
      <c r="X193" s="15">
        <v>9.8952885078517063</v>
      </c>
      <c r="Y193" s="15">
        <v>-15.433628768386853</v>
      </c>
      <c r="Z193" s="15">
        <v>1.6703863960758403</v>
      </c>
      <c r="AA193" s="15">
        <v>4.4427550531938254</v>
      </c>
    </row>
    <row r="194" spans="4:27" ht="25.5" customHeight="1">
      <c r="D194" s="14" t="s">
        <v>24</v>
      </c>
      <c r="E194" s="15">
        <v>-9.2013888889454272</v>
      </c>
      <c r="F194" s="15">
        <v>-21.606118546822152</v>
      </c>
      <c r="G194" s="15">
        <v>4.1463414632256779</v>
      </c>
      <c r="H194" s="15">
        <v>-0.70257611221080651</v>
      </c>
      <c r="I194" s="15">
        <v>-0.94339622642100052</v>
      </c>
      <c r="J194" s="15">
        <v>0.71428571407956554</v>
      </c>
      <c r="K194" s="15">
        <v>19.858156028534935</v>
      </c>
      <c r="L194" s="15">
        <v>30.571992110318046</v>
      </c>
      <c r="M194" s="15">
        <v>-0.15105740168026571</v>
      </c>
      <c r="N194" s="15">
        <v>16.036308623405347</v>
      </c>
      <c r="O194" s="15">
        <v>25.684485006320969</v>
      </c>
      <c r="P194" s="15">
        <v>-10.062240663790723</v>
      </c>
      <c r="Q194" s="15">
        <v>3.2295271048773611</v>
      </c>
      <c r="R194" s="15">
        <v>4.8044692737762462</v>
      </c>
      <c r="S194" s="15">
        <v>-23.773987206791347</v>
      </c>
      <c r="T194" s="15">
        <v>-6.7132867134520051</v>
      </c>
      <c r="U194" s="15">
        <v>-15.033511238240871</v>
      </c>
      <c r="V194" s="15">
        <v>20.017607413402018</v>
      </c>
      <c r="W194" s="15">
        <v>19.635854036181577</v>
      </c>
      <c r="X194" s="15">
        <v>-4.1362925908183801E-2</v>
      </c>
      <c r="Y194" s="15">
        <v>-3.7187452127428466</v>
      </c>
      <c r="Z194" s="15">
        <v>1.2205548145660661</v>
      </c>
      <c r="AA194" s="15" t="s">
        <v>25</v>
      </c>
    </row>
    <row r="195" spans="4:27" ht="25.5" customHeight="1">
      <c r="D195" s="14" t="s">
        <v>26</v>
      </c>
      <c r="E195" s="15">
        <v>19.964028776978115</v>
      </c>
      <c r="F195" s="15">
        <v>-28.035982008953329</v>
      </c>
      <c r="G195" s="15">
        <v>-18.958333333288792</v>
      </c>
      <c r="H195" s="15">
        <v>32.390745501278914</v>
      </c>
      <c r="I195" s="15">
        <v>0.58252427184866118</v>
      </c>
      <c r="J195" s="15">
        <v>6.1776061774775792</v>
      </c>
      <c r="K195" s="15">
        <v>18.181818181964427</v>
      </c>
      <c r="L195" s="15">
        <v>14.769230769195163</v>
      </c>
      <c r="M195" s="15">
        <v>17.158176943703229</v>
      </c>
      <c r="N195" s="15">
        <v>32.723112128175892</v>
      </c>
      <c r="O195" s="15">
        <v>-13.103448275875751</v>
      </c>
      <c r="P195" s="15">
        <v>5.6547619048016085</v>
      </c>
      <c r="Q195" s="15">
        <v>1.4084507041516314</v>
      </c>
      <c r="R195" s="15">
        <v>-15.925925925879502</v>
      </c>
      <c r="S195" s="15">
        <v>-3.7444933920960266</v>
      </c>
      <c r="T195" s="15">
        <v>-11.098398169313795</v>
      </c>
      <c r="U195" s="15">
        <v>-5.0606679839961028</v>
      </c>
      <c r="V195" s="15">
        <v>16.017677181913804</v>
      </c>
      <c r="W195" s="15">
        <v>-1.3621640404584023</v>
      </c>
      <c r="X195" s="15">
        <v>-21.211257247609737</v>
      </c>
      <c r="Y195" s="15">
        <v>26.988027028232441</v>
      </c>
      <c r="Z195" s="15">
        <v>8.4614116540742366</v>
      </c>
      <c r="AA195" s="15" t="s">
        <v>25</v>
      </c>
    </row>
    <row r="196" spans="4:27" ht="25.5" customHeight="1">
      <c r="D196" s="14" t="s">
        <v>27</v>
      </c>
      <c r="E196" s="15">
        <v>12.068965517343667</v>
      </c>
      <c r="F196" s="15">
        <v>-12.136752136692685</v>
      </c>
      <c r="G196" s="15">
        <v>-21.206225681079871</v>
      </c>
      <c r="H196" s="15">
        <v>12.839506172951687</v>
      </c>
      <c r="I196" s="15">
        <v>5.032822757150579</v>
      </c>
      <c r="J196" s="15">
        <v>-5.2083333333717396</v>
      </c>
      <c r="K196" s="15">
        <v>34.065934066199041</v>
      </c>
      <c r="L196" s="15">
        <v>29.344262294962121</v>
      </c>
      <c r="M196" s="15">
        <v>-11.406844106428482</v>
      </c>
      <c r="N196" s="15">
        <v>17.167381974104433</v>
      </c>
      <c r="O196" s="15">
        <v>15.628815628825787</v>
      </c>
      <c r="P196" s="15">
        <v>-4.646251319899064</v>
      </c>
      <c r="Q196" s="15">
        <v>22.480620155094975</v>
      </c>
      <c r="R196" s="15">
        <v>-10.036166365264521</v>
      </c>
      <c r="S196" s="15">
        <v>-19.2964824120915</v>
      </c>
      <c r="T196" s="15">
        <v>-13.698630136966672</v>
      </c>
      <c r="U196" s="15">
        <v>-12.094602294773594</v>
      </c>
      <c r="V196" s="15">
        <v>36.295306614476665</v>
      </c>
      <c r="W196" s="15">
        <v>6.8876083046600867</v>
      </c>
      <c r="X196" s="15">
        <v>-58.130101438325632</v>
      </c>
      <c r="Y196" s="15">
        <v>131.93853778226372</v>
      </c>
      <c r="Z196" s="15">
        <v>-1.7733125067392996</v>
      </c>
      <c r="AA196" s="15" t="s">
        <v>25</v>
      </c>
    </row>
    <row r="197" spans="4:27" ht="25.5" customHeight="1">
      <c r="D197" s="14" t="s">
        <v>28</v>
      </c>
      <c r="E197" s="15">
        <v>0.68610634648789137</v>
      </c>
      <c r="F197" s="15">
        <v>-22.998296422625899</v>
      </c>
      <c r="G197" s="15">
        <v>-11.946902654765035</v>
      </c>
      <c r="H197" s="15">
        <v>20.854271356700682</v>
      </c>
      <c r="I197" s="15">
        <v>1.663201663213898</v>
      </c>
      <c r="J197" s="15">
        <v>12.678936605227808</v>
      </c>
      <c r="K197" s="15">
        <v>20.326678766043415</v>
      </c>
      <c r="L197" s="15">
        <v>14.177978883822394</v>
      </c>
      <c r="M197" s="15">
        <v>4.4914134742719325</v>
      </c>
      <c r="N197" s="15">
        <v>6.5739570163671601</v>
      </c>
      <c r="O197" s="15">
        <v>26.097271648959829</v>
      </c>
      <c r="P197" s="15">
        <v>-0.75258701787894733</v>
      </c>
      <c r="Q197" s="15">
        <v>4.0758293838297321</v>
      </c>
      <c r="R197" s="15">
        <v>-6.6484517303865731</v>
      </c>
      <c r="S197" s="15">
        <v>-22.146341463394936</v>
      </c>
      <c r="T197" s="15">
        <v>-13.157894736818754</v>
      </c>
      <c r="U197" s="15">
        <v>5.4898129418170738</v>
      </c>
      <c r="V197" s="15">
        <v>2.1094995473210032</v>
      </c>
      <c r="W197" s="15">
        <v>24.964581516141582</v>
      </c>
      <c r="X197" s="15">
        <v>-43.401906798586275</v>
      </c>
      <c r="Y197" s="15">
        <v>72.368039226110795</v>
      </c>
      <c r="Z197" s="15">
        <v>0.78611799087373591</v>
      </c>
      <c r="AA197" s="15" t="s">
        <v>25</v>
      </c>
    </row>
    <row r="198" spans="4:27" ht="25.5" customHeight="1">
      <c r="D198" s="14" t="s">
        <v>29</v>
      </c>
      <c r="E198" s="15">
        <v>-0.37453183504340126</v>
      </c>
      <c r="F198" s="15">
        <v>-24.624060150373438</v>
      </c>
      <c r="G198" s="15">
        <v>-4.4887780548925509</v>
      </c>
      <c r="H198" s="15">
        <v>28.981723237567756</v>
      </c>
      <c r="I198" s="15">
        <v>0.4048582995980432</v>
      </c>
      <c r="J198" s="15">
        <v>-3.8306451611392789</v>
      </c>
      <c r="K198" s="15">
        <v>32.494758909663112</v>
      </c>
      <c r="L198" s="15">
        <v>26.582278481058719</v>
      </c>
      <c r="M198" s="15">
        <v>20.875000000027931</v>
      </c>
      <c r="N198" s="15">
        <v>-9.4105480869268625</v>
      </c>
      <c r="O198" s="15">
        <v>12.557077625558533</v>
      </c>
      <c r="P198" s="15">
        <v>20.689655172472587</v>
      </c>
      <c r="Q198" s="15">
        <v>-9.4117647058709846</v>
      </c>
      <c r="R198" s="15">
        <v>-18.738404452731118</v>
      </c>
      <c r="S198" s="15">
        <v>-6.8493150684405872</v>
      </c>
      <c r="T198" s="15">
        <v>-15.19607843136297</v>
      </c>
      <c r="U198" s="15">
        <v>3.7719790053938773</v>
      </c>
      <c r="V198" s="15">
        <v>10.384045705417799</v>
      </c>
      <c r="W198" s="15">
        <v>9.9455095688786521</v>
      </c>
      <c r="X198" s="15">
        <v>-19.187587781514448</v>
      </c>
      <c r="Y198" s="15">
        <v>32.927360619138568</v>
      </c>
      <c r="Z198" s="15">
        <v>-7.0563117032951483</v>
      </c>
      <c r="AA198" s="15" t="s">
        <v>25</v>
      </c>
    </row>
    <row r="199" spans="4:27" ht="25.5" customHeight="1">
      <c r="D199" s="14" t="s">
        <v>30</v>
      </c>
      <c r="E199" s="15">
        <v>-1.8771331056652518</v>
      </c>
      <c r="F199" s="15">
        <v>-19.999999999969219</v>
      </c>
      <c r="G199" s="15">
        <v>-10.869565217454024</v>
      </c>
      <c r="H199" s="15">
        <v>21.951219512121423</v>
      </c>
      <c r="I199" s="15">
        <v>-4.5999999998556085</v>
      </c>
      <c r="J199" s="15">
        <v>15.723270440153581</v>
      </c>
      <c r="K199" s="15">
        <v>22.644927536216784</v>
      </c>
      <c r="L199" s="15">
        <v>24.815361890725708</v>
      </c>
      <c r="M199" s="15">
        <v>-4.9704142012146573</v>
      </c>
      <c r="N199" s="15">
        <v>14.943960149428225</v>
      </c>
      <c r="O199" s="15">
        <v>7.4756229685350117</v>
      </c>
      <c r="P199" s="15">
        <v>16.431451612931248</v>
      </c>
      <c r="Q199" s="15">
        <v>-1.8181818181943421</v>
      </c>
      <c r="R199" s="15">
        <v>-12.522045855389097</v>
      </c>
      <c r="S199" s="15">
        <v>-13.306451612908976</v>
      </c>
      <c r="T199" s="15">
        <v>-21.279069767389348</v>
      </c>
      <c r="U199" s="15">
        <v>6.2030444122964656</v>
      </c>
      <c r="V199" s="15">
        <v>16.572006599939471</v>
      </c>
      <c r="W199" s="15">
        <v>17.574708467134471</v>
      </c>
      <c r="X199" s="15">
        <v>-16.313871936315959</v>
      </c>
      <c r="Y199" s="15">
        <v>18.008029116377067</v>
      </c>
      <c r="Z199" s="15">
        <v>-8.48610405877006</v>
      </c>
      <c r="AA199" s="15" t="s">
        <v>25</v>
      </c>
    </row>
    <row r="200" spans="4:27" ht="25.5" customHeight="1">
      <c r="D200" s="14" t="s">
        <v>31</v>
      </c>
      <c r="E200" s="15">
        <v>-13.470681457957401</v>
      </c>
      <c r="F200" s="15">
        <v>-14.652014652109624</v>
      </c>
      <c r="G200" s="15">
        <v>-16.309012875470486</v>
      </c>
      <c r="H200" s="15">
        <v>32.051282051273347</v>
      </c>
      <c r="I200" s="15">
        <v>5.4368932039208451</v>
      </c>
      <c r="J200" s="15">
        <v>10.12891344389657</v>
      </c>
      <c r="K200" s="15">
        <v>26.086956521597628</v>
      </c>
      <c r="L200" s="15">
        <v>2.3872679045260803</v>
      </c>
      <c r="M200" s="15">
        <v>9.3264248705304595</v>
      </c>
      <c r="N200" s="15">
        <v>19.194312796119604</v>
      </c>
      <c r="O200" s="15">
        <v>3.7773359841220211</v>
      </c>
      <c r="P200" s="15">
        <v>26.340996168591467</v>
      </c>
      <c r="Q200" s="15">
        <v>-12.736921910556664</v>
      </c>
      <c r="R200" s="15">
        <v>-17.37619461334614</v>
      </c>
      <c r="S200" s="15">
        <v>-15.562565720302747</v>
      </c>
      <c r="T200" s="15">
        <v>-12.95143212948976</v>
      </c>
      <c r="U200" s="15">
        <v>14.112062828681736</v>
      </c>
      <c r="V200" s="15">
        <v>15.792167501540799</v>
      </c>
      <c r="W200" s="15">
        <v>2.745725654459652</v>
      </c>
      <c r="X200" s="15">
        <v>-10.373109259170455</v>
      </c>
      <c r="Y200" s="15">
        <v>16.307079956781756</v>
      </c>
      <c r="Z200" s="15">
        <v>-4.1013093273709389</v>
      </c>
      <c r="AA200" s="15" t="s">
        <v>25</v>
      </c>
    </row>
    <row r="201" spans="4:27" ht="25.5" customHeight="1">
      <c r="D201" s="14" t="s">
        <v>32</v>
      </c>
      <c r="E201" s="15">
        <v>-17.297297297248171</v>
      </c>
      <c r="F201" s="15">
        <v>1.0893246187426708</v>
      </c>
      <c r="G201" s="15">
        <v>-4.0948275864210011</v>
      </c>
      <c r="H201" s="15">
        <v>15.50561797765142</v>
      </c>
      <c r="I201" s="15">
        <v>-2.3346303502106314</v>
      </c>
      <c r="J201" s="15">
        <v>9.9601593626200255</v>
      </c>
      <c r="K201" s="15">
        <v>20.289855072433593</v>
      </c>
      <c r="L201" s="15">
        <v>28.765060241022212</v>
      </c>
      <c r="M201" s="15">
        <v>18.830409356635116</v>
      </c>
      <c r="N201" s="15">
        <v>-4.0354330708942454</v>
      </c>
      <c r="O201" s="15">
        <v>3.589743589769645</v>
      </c>
      <c r="P201" s="15">
        <v>-9.5049504950285311</v>
      </c>
      <c r="Q201" s="15">
        <v>13.894967177143446</v>
      </c>
      <c r="R201" s="15">
        <v>-4.6109510085958094</v>
      </c>
      <c r="S201" s="15">
        <v>-21.651560926461521</v>
      </c>
      <c r="T201" s="15">
        <v>-14.267352185187343</v>
      </c>
      <c r="U201" s="15">
        <v>10.722781540184867</v>
      </c>
      <c r="V201" s="15">
        <v>11.036297653312843</v>
      </c>
      <c r="W201" s="15">
        <v>10.485493508636612</v>
      </c>
      <c r="X201" s="15">
        <v>-1.6290758066011546</v>
      </c>
      <c r="Y201" s="15">
        <v>2.8886632094742293</v>
      </c>
      <c r="Z201" s="15">
        <v>-1.1610758069428129</v>
      </c>
      <c r="AA201" s="15" t="s">
        <v>25</v>
      </c>
    </row>
    <row r="202" spans="4:27" ht="25.5" customHeight="1">
      <c r="D202" s="14" t="s">
        <v>33</v>
      </c>
      <c r="E202" s="15">
        <v>-11.73553719029753</v>
      </c>
      <c r="F202" s="15">
        <v>-9.9250936328753365</v>
      </c>
      <c r="G202" s="15">
        <v>-3.7422037422312759</v>
      </c>
      <c r="H202" s="15">
        <v>9.7192224622773224</v>
      </c>
      <c r="I202" s="15">
        <v>-0.5905511809323305</v>
      </c>
      <c r="J202" s="15">
        <v>18.019801979942329</v>
      </c>
      <c r="K202" s="15">
        <v>30.033557047054348</v>
      </c>
      <c r="L202" s="15">
        <v>-7.3548387097277956</v>
      </c>
      <c r="M202" s="15">
        <v>19.916434540537221</v>
      </c>
      <c r="N202" s="15">
        <v>15.6794425087047</v>
      </c>
      <c r="O202" s="15">
        <v>-3.9156626506267611</v>
      </c>
      <c r="P202" s="15">
        <v>24.137931034454073</v>
      </c>
      <c r="Q202" s="15">
        <v>-4.3771043771337119</v>
      </c>
      <c r="R202" s="15">
        <v>-11.179577464789203</v>
      </c>
      <c r="S202" s="15">
        <v>-23.885034687801898</v>
      </c>
      <c r="T202" s="15">
        <v>-13.671874999979305</v>
      </c>
      <c r="U202" s="15">
        <v>13.771162817931582</v>
      </c>
      <c r="V202" s="15">
        <v>20.133829784909963</v>
      </c>
      <c r="W202" s="15">
        <v>9.1243124647428342</v>
      </c>
      <c r="X202" s="15">
        <v>-5.8207698046747964</v>
      </c>
      <c r="Y202" s="15">
        <v>-4.0127856842119165</v>
      </c>
      <c r="Z202" s="15">
        <v>-0.80505119469589381</v>
      </c>
      <c r="AA202" s="15" t="s">
        <v>25</v>
      </c>
    </row>
    <row r="203" spans="4:27" ht="25.5" customHeight="1">
      <c r="D203" s="14" t="s">
        <v>34</v>
      </c>
      <c r="E203" s="15">
        <v>-16.611295681038229</v>
      </c>
      <c r="F203" s="15">
        <v>-14.74103585667762</v>
      </c>
      <c r="G203" s="15">
        <v>6.074766355397121</v>
      </c>
      <c r="H203" s="15">
        <v>17.18061673999367</v>
      </c>
      <c r="I203" s="15">
        <v>2.8195488721991957</v>
      </c>
      <c r="J203" s="15">
        <v>12.248628884743828</v>
      </c>
      <c r="K203" s="15">
        <v>21.986970684053396</v>
      </c>
      <c r="L203" s="15">
        <v>-20.293724966647865</v>
      </c>
      <c r="M203" s="15">
        <v>37.185929648220338</v>
      </c>
      <c r="N203" s="15">
        <v>30.280830280951232</v>
      </c>
      <c r="O203" s="15">
        <v>-2.7179006560630103</v>
      </c>
      <c r="P203" s="15">
        <v>4.6242774565937061</v>
      </c>
      <c r="Q203" s="15">
        <v>4.4198895027948382</v>
      </c>
      <c r="R203" s="15">
        <v>-9.5238095237983771</v>
      </c>
      <c r="S203" s="15">
        <v>-24.366471734888417</v>
      </c>
      <c r="T203" s="15">
        <v>-9.2783505154133685</v>
      </c>
      <c r="U203" s="15">
        <v>8.8412942557905438</v>
      </c>
      <c r="V203" s="15">
        <v>12.658474717412549</v>
      </c>
      <c r="W203" s="15">
        <v>6.2460226761919646</v>
      </c>
      <c r="X203" s="15">
        <v>0.77940812552028671</v>
      </c>
      <c r="Y203" s="15">
        <v>1.7911306808213068</v>
      </c>
      <c r="Z203" s="15">
        <v>-5.4587097578251313</v>
      </c>
      <c r="AA203" s="15" t="s">
        <v>25</v>
      </c>
    </row>
    <row r="204" spans="4:27" ht="25.5" customHeight="1">
      <c r="D204" s="14" t="s">
        <v>35</v>
      </c>
      <c r="E204" s="15">
        <v>-19.250425894494271</v>
      </c>
      <c r="F204" s="15">
        <v>-9.9156118144200214</v>
      </c>
      <c r="G204" s="15">
        <v>14.754098360778013</v>
      </c>
      <c r="H204" s="15">
        <v>18.571428571562688</v>
      </c>
      <c r="I204" s="15">
        <v>0.68846815819962881</v>
      </c>
      <c r="J204" s="15">
        <v>8.2051282053414951</v>
      </c>
      <c r="K204" s="15">
        <v>13.586097946083942</v>
      </c>
      <c r="L204" s="15">
        <v>-4.5897079275881714</v>
      </c>
      <c r="M204" s="15">
        <v>28.279883381848613</v>
      </c>
      <c r="N204" s="15">
        <v>26.022727272709332</v>
      </c>
      <c r="O204" s="15">
        <v>-0.72137060407329034</v>
      </c>
      <c r="P204" s="15">
        <v>6.8119891007808686</v>
      </c>
      <c r="Q204" s="15">
        <v>0</v>
      </c>
      <c r="R204" s="15">
        <v>-8.588435374207803</v>
      </c>
      <c r="S204" s="15">
        <v>-19.99999999998353</v>
      </c>
      <c r="T204" s="15">
        <v>-13.488372092914647</v>
      </c>
      <c r="U204" s="15">
        <v>6.422082688551578</v>
      </c>
      <c r="V204" s="15">
        <v>7.2030366533608836</v>
      </c>
      <c r="W204" s="15">
        <v>9.7882892692502601</v>
      </c>
      <c r="X204" s="15">
        <v>2.3466672739857586</v>
      </c>
      <c r="Y204" s="15">
        <v>0.39583149678157348</v>
      </c>
      <c r="Z204" s="15">
        <v>-1.7592410328052255</v>
      </c>
      <c r="AA204" s="15" t="s">
        <v>25</v>
      </c>
    </row>
    <row r="205" spans="4:27" ht="36.950000000000003">
      <c r="D205" s="20" t="s">
        <v>36</v>
      </c>
      <c r="E205" s="21">
        <v>-3.587640943036241</v>
      </c>
      <c r="F205" s="21">
        <v>-17.010935601469445</v>
      </c>
      <c r="G205" s="21">
        <v>-7.1925329429178175</v>
      </c>
      <c r="H205" s="21">
        <v>17.78741865514073</v>
      </c>
      <c r="I205" s="21">
        <v>1.5402645237154511</v>
      </c>
      <c r="J205" s="21">
        <v>7.2382522670819904</v>
      </c>
      <c r="K205" s="21">
        <v>22.61685116853258</v>
      </c>
      <c r="L205" s="21">
        <v>11.874608150450715</v>
      </c>
      <c r="M205" s="21">
        <v>11.051333781690452</v>
      </c>
      <c r="N205" s="21">
        <v>14.109810254318322</v>
      </c>
      <c r="O205" s="21">
        <v>6.1383336281651601</v>
      </c>
      <c r="P205" s="21">
        <v>7.3166666666799829</v>
      </c>
      <c r="Q205" s="21">
        <v>1.4598540145740024</v>
      </c>
      <c r="R205" s="21">
        <v>-9.367824889015786</v>
      </c>
      <c r="S205" s="21">
        <v>-17.809491639921081</v>
      </c>
      <c r="T205" s="21">
        <v>-14.003904243282383</v>
      </c>
      <c r="U205" s="21">
        <v>2.7365516747449803</v>
      </c>
      <c r="V205" s="21">
        <v>15.070940638949647</v>
      </c>
      <c r="W205" s="21">
        <v>10.02704964349299</v>
      </c>
      <c r="X205" s="21">
        <v>-13.638602832251545</v>
      </c>
      <c r="Y205" s="21">
        <v>14.929148678199811</v>
      </c>
      <c r="Z205" s="21">
        <v>-1.7493252171831175</v>
      </c>
      <c r="AA205" s="21" t="s">
        <v>25</v>
      </c>
    </row>
    <row r="206" spans="4:27" ht="25.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18"/>
      <c r="Q206" s="19"/>
      <c r="R206" s="19"/>
      <c r="S206" s="19"/>
      <c r="T206" s="19"/>
      <c r="U206" s="19"/>
    </row>
    <row r="207" spans="4:27" ht="25.5" customHeight="1">
      <c r="D207" s="64" t="s">
        <v>48</v>
      </c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</row>
    <row r="208" spans="4:27" ht="25.5" customHeight="1">
      <c r="D208" s="65" t="s">
        <v>22</v>
      </c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</row>
    <row r="209" spans="4:27" ht="25.5" customHeight="1">
      <c r="D209" s="12"/>
      <c r="E209" s="13">
        <v>2001</v>
      </c>
      <c r="F209" s="13">
        <v>2002</v>
      </c>
      <c r="G209" s="13">
        <v>2003</v>
      </c>
      <c r="H209" s="13">
        <v>2004</v>
      </c>
      <c r="I209" s="13">
        <v>2005</v>
      </c>
      <c r="J209" s="13">
        <v>2006</v>
      </c>
      <c r="K209" s="13">
        <v>2007</v>
      </c>
      <c r="L209" s="13">
        <v>2008</v>
      </c>
      <c r="M209" s="13">
        <v>2009</v>
      </c>
      <c r="N209" s="13">
        <v>2010</v>
      </c>
      <c r="O209" s="13">
        <v>2011</v>
      </c>
      <c r="P209" s="13">
        <v>2012</v>
      </c>
      <c r="Q209" s="13">
        <v>2013</v>
      </c>
      <c r="R209" s="13">
        <v>2014</v>
      </c>
      <c r="S209" s="13">
        <v>2015</v>
      </c>
      <c r="T209" s="13">
        <v>2016</v>
      </c>
      <c r="U209" s="13">
        <v>2017</v>
      </c>
      <c r="V209" s="13">
        <v>2018</v>
      </c>
      <c r="W209" s="13">
        <v>2019</v>
      </c>
      <c r="X209" s="13">
        <v>2020</v>
      </c>
      <c r="Y209" s="13">
        <v>2021</v>
      </c>
      <c r="Z209" s="13">
        <v>2022</v>
      </c>
      <c r="AA209" s="13">
        <v>2023</v>
      </c>
    </row>
    <row r="210" spans="4:27" ht="25.5" customHeight="1">
      <c r="D210" s="14" t="s">
        <v>23</v>
      </c>
      <c r="E210" s="15" t="s">
        <v>25</v>
      </c>
      <c r="F210" s="15" t="s">
        <v>25</v>
      </c>
      <c r="G210" s="15" t="s">
        <v>25</v>
      </c>
      <c r="H210" s="15">
        <v>-6.8306010929387373</v>
      </c>
      <c r="I210" s="15">
        <v>1.1730205280877204</v>
      </c>
      <c r="J210" s="15">
        <v>-2.1739130434708431</v>
      </c>
      <c r="K210" s="15">
        <v>7.9999999999721183</v>
      </c>
      <c r="L210" s="15">
        <v>9.6021947872952484</v>
      </c>
      <c r="M210" s="15">
        <v>-12.515644555762007</v>
      </c>
      <c r="N210" s="15">
        <v>9.5851216023849606</v>
      </c>
      <c r="O210" s="15">
        <v>16.449086161837844</v>
      </c>
      <c r="P210" s="15">
        <v>14.461883408171783</v>
      </c>
      <c r="Q210" s="15">
        <v>10.969637610229155</v>
      </c>
      <c r="R210" s="15">
        <v>4.4130626654053984</v>
      </c>
      <c r="S210" s="15">
        <v>-2.7895181741261488</v>
      </c>
      <c r="T210" s="15">
        <v>-17.999999999950933</v>
      </c>
      <c r="U210" s="15">
        <v>4.6665570254468491</v>
      </c>
      <c r="V210" s="15">
        <v>7.4186983603851786</v>
      </c>
      <c r="W210" s="15">
        <v>2.1998403904688102</v>
      </c>
      <c r="X210" s="15">
        <v>2.3271839308425912</v>
      </c>
      <c r="Y210" s="15">
        <v>11.088248038571891</v>
      </c>
      <c r="Z210" s="15">
        <v>-8.0077490675419689</v>
      </c>
      <c r="AA210" s="15">
        <v>1.0809835401578205</v>
      </c>
    </row>
    <row r="211" spans="4:27" ht="25.5" customHeight="1">
      <c r="D211" s="14" t="s">
        <v>24</v>
      </c>
      <c r="E211" s="15" t="s">
        <v>25</v>
      </c>
      <c r="F211" s="15" t="s">
        <v>25</v>
      </c>
      <c r="G211" s="15" t="s">
        <v>25</v>
      </c>
      <c r="H211" s="15">
        <v>-10.888252149066634</v>
      </c>
      <c r="I211" s="15">
        <v>-4.3408360128480599</v>
      </c>
      <c r="J211" s="15">
        <v>-2.5210084033530422</v>
      </c>
      <c r="K211" s="15">
        <v>5.5172413793592723</v>
      </c>
      <c r="L211" s="15">
        <v>18.79084967306639</v>
      </c>
      <c r="M211" s="15">
        <v>-12.654745529593391</v>
      </c>
      <c r="N211" s="15">
        <v>14.960629921284641</v>
      </c>
      <c r="O211" s="15">
        <v>19.178082191783009</v>
      </c>
      <c r="P211" s="15">
        <v>8.5057471263237048</v>
      </c>
      <c r="Q211" s="15">
        <v>4.4491525424900313</v>
      </c>
      <c r="R211" s="15">
        <v>16.734279918817528</v>
      </c>
      <c r="S211" s="15">
        <v>-12.858384013938384</v>
      </c>
      <c r="T211" s="15">
        <v>-11.066799601174804</v>
      </c>
      <c r="U211" s="15">
        <v>-1.9524175789527587</v>
      </c>
      <c r="V211" s="15">
        <v>5.9147826207893273</v>
      </c>
      <c r="W211" s="15">
        <v>9.5133269809427148</v>
      </c>
      <c r="X211" s="15">
        <v>-1.9311549041541531</v>
      </c>
      <c r="Y211" s="15">
        <v>18.087834248644686</v>
      </c>
      <c r="Z211" s="15">
        <v>-7.9428147588094022</v>
      </c>
      <c r="AA211" s="15" t="s">
        <v>25</v>
      </c>
    </row>
    <row r="212" spans="4:27" ht="25.5" customHeight="1">
      <c r="D212" s="14" t="s">
        <v>26</v>
      </c>
      <c r="E212" s="15" t="s">
        <v>25</v>
      </c>
      <c r="F212" s="15" t="s">
        <v>25</v>
      </c>
      <c r="G212" s="15" t="s">
        <v>25</v>
      </c>
      <c r="H212" s="15">
        <v>11.834319526650884</v>
      </c>
      <c r="I212" s="15">
        <v>-10.185185185360835</v>
      </c>
      <c r="J212" s="15">
        <v>1.7673048602594665</v>
      </c>
      <c r="K212" s="15">
        <v>4.3415340086707666</v>
      </c>
      <c r="L212" s="15">
        <v>5.547850207974947</v>
      </c>
      <c r="M212" s="15">
        <v>-4.3363994743668925</v>
      </c>
      <c r="N212" s="15">
        <v>20.192307692264233</v>
      </c>
      <c r="O212" s="15">
        <v>6.2857142857925874</v>
      </c>
      <c r="P212" s="15">
        <v>16.881720430149127</v>
      </c>
      <c r="Q212" s="15">
        <v>0</v>
      </c>
      <c r="R212" s="15">
        <v>1.2879484819849019</v>
      </c>
      <c r="S212" s="15">
        <v>2.9064486831515968</v>
      </c>
      <c r="T212" s="15">
        <v>-14.739629302719703</v>
      </c>
      <c r="U212" s="15">
        <v>9.642626934153121</v>
      </c>
      <c r="V212" s="15">
        <v>-1.4686054558959993</v>
      </c>
      <c r="W212" s="15">
        <v>-0.36236224987508114</v>
      </c>
      <c r="X212" s="15">
        <v>-7.5221570159111799</v>
      </c>
      <c r="Y212" s="15">
        <v>33.44282660619222</v>
      </c>
      <c r="Z212" s="15">
        <v>1.2371532795653284</v>
      </c>
      <c r="AA212" s="15" t="s">
        <v>25</v>
      </c>
    </row>
    <row r="213" spans="4:27" ht="25.5" customHeight="1">
      <c r="D213" s="14" t="s">
        <v>27</v>
      </c>
      <c r="E213" s="15" t="s">
        <v>25</v>
      </c>
      <c r="F213" s="15" t="s">
        <v>25</v>
      </c>
      <c r="G213" s="15" t="s">
        <v>25</v>
      </c>
      <c r="H213" s="15">
        <v>1.9316493312883098</v>
      </c>
      <c r="I213" s="15">
        <v>-3.2069970844836537</v>
      </c>
      <c r="J213" s="15">
        <v>-9.6385542167800153</v>
      </c>
      <c r="K213" s="15">
        <v>10.999999999760956</v>
      </c>
      <c r="L213" s="15">
        <v>19.519519519779283</v>
      </c>
      <c r="M213" s="15">
        <v>-15.829145728728577</v>
      </c>
      <c r="N213" s="15">
        <v>19.701492537255817</v>
      </c>
      <c r="O213" s="15">
        <v>9.7256857855124057</v>
      </c>
      <c r="P213" s="15">
        <v>13.068181818241742</v>
      </c>
      <c r="Q213" s="15">
        <v>16.281407035131011</v>
      </c>
      <c r="R213" s="15">
        <v>-5.7908383750604475</v>
      </c>
      <c r="S213" s="15">
        <v>-4.1284403670684426</v>
      </c>
      <c r="T213" s="15">
        <v>-13.014354066923739</v>
      </c>
      <c r="U213" s="15">
        <v>-1.375829471932033</v>
      </c>
      <c r="V213" s="15">
        <v>15.612747054837994</v>
      </c>
      <c r="W213" s="15">
        <v>4.1623659672782809</v>
      </c>
      <c r="X213" s="15">
        <v>-21.100317451430239</v>
      </c>
      <c r="Y213" s="15">
        <v>44.403303441587425</v>
      </c>
      <c r="Z213" s="15">
        <v>-9.8716686544786718</v>
      </c>
      <c r="AA213" s="15" t="s">
        <v>25</v>
      </c>
    </row>
    <row r="214" spans="4:27" ht="25.5" customHeight="1">
      <c r="D214" s="14" t="s">
        <v>28</v>
      </c>
      <c r="E214" s="15" t="s">
        <v>25</v>
      </c>
      <c r="F214" s="15" t="s">
        <v>25</v>
      </c>
      <c r="G214" s="15" t="s">
        <v>25</v>
      </c>
      <c r="H214" s="15">
        <v>0.99290780152796465</v>
      </c>
      <c r="I214" s="15">
        <v>-7.0224719099829747</v>
      </c>
      <c r="J214" s="15">
        <v>3.9274924469952621</v>
      </c>
      <c r="K214" s="15">
        <v>17.00581395343994</v>
      </c>
      <c r="L214" s="15">
        <v>6.2111801242571651</v>
      </c>
      <c r="M214" s="15">
        <v>-8.3040935672744727</v>
      </c>
      <c r="N214" s="15">
        <v>20.153061224489409</v>
      </c>
      <c r="O214" s="15">
        <v>11.677282377931796</v>
      </c>
      <c r="P214" s="15">
        <v>4.2775665400245355</v>
      </c>
      <c r="Q214" s="15">
        <v>4.9225159524732387</v>
      </c>
      <c r="R214" s="15">
        <v>1.8245004345026405</v>
      </c>
      <c r="S214" s="15">
        <v>-11.348122867023424</v>
      </c>
      <c r="T214" s="15">
        <v>-10.587102983542717</v>
      </c>
      <c r="U214" s="15">
        <v>9.4943769067651331</v>
      </c>
      <c r="V214" s="15">
        <v>-1.8791179985939155</v>
      </c>
      <c r="W214" s="15">
        <v>11.830237622109241</v>
      </c>
      <c r="X214" s="15">
        <v>-5.1851236704379406</v>
      </c>
      <c r="Y214" s="15">
        <v>25.738327095929492</v>
      </c>
      <c r="Z214" s="15">
        <v>-7.7075361351607192</v>
      </c>
      <c r="AA214" s="15" t="s">
        <v>25</v>
      </c>
    </row>
    <row r="215" spans="4:27" ht="25.5" customHeight="1">
      <c r="D215" s="14" t="s">
        <v>29</v>
      </c>
      <c r="E215" s="15" t="s">
        <v>25</v>
      </c>
      <c r="F215" s="15" t="s">
        <v>25</v>
      </c>
      <c r="G215" s="15" t="s">
        <v>25</v>
      </c>
      <c r="H215" s="15">
        <v>9.509202454019249</v>
      </c>
      <c r="I215" s="15">
        <v>-5.6022408964498727</v>
      </c>
      <c r="J215" s="15">
        <v>4.3026706231935385</v>
      </c>
      <c r="K215" s="15">
        <v>11.379800853509071</v>
      </c>
      <c r="L215" s="15">
        <v>9.8339719029579609</v>
      </c>
      <c r="M215" s="15">
        <v>-5.4651162792345946</v>
      </c>
      <c r="N215" s="15">
        <v>11.193111931344113</v>
      </c>
      <c r="O215" s="15">
        <v>13.495575221105426</v>
      </c>
      <c r="P215" s="15">
        <v>0.48732943473495105</v>
      </c>
      <c r="Q215" s="15">
        <v>4.849660523674415</v>
      </c>
      <c r="R215" s="15">
        <v>-4.6253469009366999</v>
      </c>
      <c r="S215" s="15">
        <v>1.3579049465741067</v>
      </c>
      <c r="T215" s="15">
        <v>-9.5693779903751945</v>
      </c>
      <c r="U215" s="15">
        <v>6.6748159094353054</v>
      </c>
      <c r="V215" s="15">
        <v>5.5610351894362031</v>
      </c>
      <c r="W215" s="15">
        <v>-3.2684881898982998</v>
      </c>
      <c r="X215" s="15">
        <v>22.607191141947492</v>
      </c>
      <c r="Y215" s="15">
        <v>5.4261975489613867</v>
      </c>
      <c r="Z215" s="15">
        <v>-11.954926499203323</v>
      </c>
      <c r="AA215" s="15" t="s">
        <v>25</v>
      </c>
    </row>
    <row r="216" spans="4:27" ht="25.5" customHeight="1">
      <c r="D216" s="14" t="s">
        <v>30</v>
      </c>
      <c r="E216" s="15" t="s">
        <v>25</v>
      </c>
      <c r="F216" s="15" t="s">
        <v>25</v>
      </c>
      <c r="G216" s="15" t="s">
        <v>25</v>
      </c>
      <c r="H216" s="15">
        <v>7.1428571428336252</v>
      </c>
      <c r="I216" s="15">
        <v>-10.98039215682901</v>
      </c>
      <c r="J216" s="15">
        <v>11.160058737055166</v>
      </c>
      <c r="K216" s="15">
        <v>8.7186261558559011</v>
      </c>
      <c r="L216" s="15">
        <v>19.319562576038528</v>
      </c>
      <c r="M216" s="15">
        <v>-12.525458248552223</v>
      </c>
      <c r="N216" s="15">
        <v>14.901047729930127</v>
      </c>
      <c r="O216" s="15">
        <v>6.2816616008352755</v>
      </c>
      <c r="P216" s="15">
        <v>5.5290753098791168</v>
      </c>
      <c r="Q216" s="15">
        <v>10.478771454277048</v>
      </c>
      <c r="R216" s="15">
        <v>-3.2706459525362663</v>
      </c>
      <c r="S216" s="15">
        <v>-7.1005917159575045</v>
      </c>
      <c r="T216" s="15">
        <v>-12.556869881781797</v>
      </c>
      <c r="U216" s="15">
        <v>10.994855663985748</v>
      </c>
      <c r="V216" s="15">
        <v>2.0879366389330078</v>
      </c>
      <c r="W216" s="15">
        <v>8.0960662040176388</v>
      </c>
      <c r="X216" s="15">
        <v>22.796125769820929</v>
      </c>
      <c r="Y216" s="15">
        <v>-4.7018754026207805</v>
      </c>
      <c r="Z216" s="15">
        <v>-13.675250515472214</v>
      </c>
      <c r="AA216" s="15" t="s">
        <v>25</v>
      </c>
    </row>
    <row r="217" spans="4:27" ht="25.5" customHeight="1">
      <c r="D217" s="14" t="s">
        <v>31</v>
      </c>
      <c r="E217" s="15" t="s">
        <v>25</v>
      </c>
      <c r="F217" s="15" t="s">
        <v>25</v>
      </c>
      <c r="G217" s="15" t="s">
        <v>25</v>
      </c>
      <c r="H217" s="15">
        <v>8.1545064379226808</v>
      </c>
      <c r="I217" s="15">
        <v>-5.4232804233153793</v>
      </c>
      <c r="J217" s="15">
        <v>12.027972027993862</v>
      </c>
      <c r="K217" s="15">
        <v>10.237203495551505</v>
      </c>
      <c r="L217" s="15">
        <v>3.397508493896817</v>
      </c>
      <c r="M217" s="15">
        <v>-5.9145673604589222</v>
      </c>
      <c r="N217" s="15">
        <v>20.02328288712356</v>
      </c>
      <c r="O217" s="15">
        <v>6.5955383123386113</v>
      </c>
      <c r="P217" s="15">
        <v>8.5532302092211197</v>
      </c>
      <c r="Q217" s="15">
        <v>4.0234702431739322</v>
      </c>
      <c r="R217" s="15">
        <v>-5.7211925867319273</v>
      </c>
      <c r="S217" s="15">
        <v>-9.2307692307506795</v>
      </c>
      <c r="T217" s="15">
        <v>-6.8738229754657709</v>
      </c>
      <c r="U217" s="15">
        <v>13.047919334107005</v>
      </c>
      <c r="V217" s="15">
        <v>5.8922247300163155</v>
      </c>
      <c r="W217" s="15">
        <v>-1.4910284843819843</v>
      </c>
      <c r="X217" s="15">
        <v>24.040996867321198</v>
      </c>
      <c r="Y217" s="15">
        <v>-6.834944166137813</v>
      </c>
      <c r="Z217" s="15">
        <v>-7.0155201641361575</v>
      </c>
      <c r="AA217" s="15" t="s">
        <v>25</v>
      </c>
    </row>
    <row r="218" spans="4:27" ht="25.5" customHeight="1">
      <c r="D218" s="14" t="s">
        <v>32</v>
      </c>
      <c r="E218" s="15" t="s">
        <v>25</v>
      </c>
      <c r="F218" s="15" t="s">
        <v>25</v>
      </c>
      <c r="G218" s="15" t="s">
        <v>25</v>
      </c>
      <c r="H218" s="15">
        <v>3.0985915492337313</v>
      </c>
      <c r="I218" s="15">
        <v>-9.1530054644126331</v>
      </c>
      <c r="J218" s="15">
        <v>13.533834586434267</v>
      </c>
      <c r="K218" s="15">
        <v>9.0066225165894807</v>
      </c>
      <c r="L218" s="15">
        <v>14.216281895613259</v>
      </c>
      <c r="M218" s="15">
        <v>-8.1914893618415636</v>
      </c>
      <c r="N218" s="15">
        <v>17.033603708100653</v>
      </c>
      <c r="O218" s="15">
        <v>6.4356435642613619</v>
      </c>
      <c r="P218" s="15">
        <v>0.55813953488270673</v>
      </c>
      <c r="Q218" s="15">
        <v>10.360777058333092</v>
      </c>
      <c r="R218" s="15">
        <v>-8.3822296697888543E-2</v>
      </c>
      <c r="S218" s="15">
        <v>-12.66778523483314</v>
      </c>
      <c r="T218" s="15">
        <v>-10.662824207569599</v>
      </c>
      <c r="U218" s="15">
        <v>15.547126374709809</v>
      </c>
      <c r="V218" s="15">
        <v>-1.613696858033753</v>
      </c>
      <c r="W218" s="15">
        <v>5.768107406650036</v>
      </c>
      <c r="X218" s="15">
        <v>31.441960842662663</v>
      </c>
      <c r="Y218" s="15">
        <v>-10.138372225126158</v>
      </c>
      <c r="Z218" s="15">
        <v>-8.2457643729811565</v>
      </c>
      <c r="AA218" s="15" t="s">
        <v>25</v>
      </c>
    </row>
    <row r="219" spans="4:27" ht="25.5" customHeight="1">
      <c r="D219" s="14" t="s">
        <v>33</v>
      </c>
      <c r="E219" s="15" t="s">
        <v>25</v>
      </c>
      <c r="F219" s="15" t="s">
        <v>25</v>
      </c>
      <c r="G219" s="15" t="s">
        <v>25</v>
      </c>
      <c r="H219" s="15">
        <v>-4.0843214757164237</v>
      </c>
      <c r="I219" s="15">
        <v>-6.5934065933923929</v>
      </c>
      <c r="J219" s="15">
        <v>15.00000000013828</v>
      </c>
      <c r="K219" s="15">
        <v>16.751918158559121</v>
      </c>
      <c r="L219" s="15">
        <v>3.7239868563325285</v>
      </c>
      <c r="M219" s="15">
        <v>-4.435058078134146</v>
      </c>
      <c r="N219" s="15">
        <v>8.9502762432083216</v>
      </c>
      <c r="O219" s="15">
        <v>6.7951318457831311</v>
      </c>
      <c r="P219" s="15">
        <v>13.48528015199113</v>
      </c>
      <c r="Q219" s="15">
        <v>6.9456066945752459</v>
      </c>
      <c r="R219" s="15">
        <v>-0.23474178403691814</v>
      </c>
      <c r="S219" s="15">
        <v>-15.764705882309338</v>
      </c>
      <c r="T219" s="15">
        <v>-13.500931098725101</v>
      </c>
      <c r="U219" s="15">
        <v>18.575464147550136</v>
      </c>
      <c r="V219" s="15">
        <v>6.6154010664661422</v>
      </c>
      <c r="W219" s="15">
        <v>6.5456125467174386</v>
      </c>
      <c r="X219" s="15">
        <v>20.929243200803516</v>
      </c>
      <c r="Y219" s="15">
        <v>-14.1150306468659</v>
      </c>
      <c r="Z219" s="15">
        <v>-12.784073792213935</v>
      </c>
      <c r="AA219" s="15" t="s">
        <v>25</v>
      </c>
    </row>
    <row r="220" spans="4:27" ht="25.5" customHeight="1">
      <c r="D220" s="14" t="s">
        <v>34</v>
      </c>
      <c r="E220" s="15" t="s">
        <v>25</v>
      </c>
      <c r="F220" s="15" t="s">
        <v>25</v>
      </c>
      <c r="G220" s="15" t="s">
        <v>25</v>
      </c>
      <c r="H220" s="15">
        <v>5.547850207974947</v>
      </c>
      <c r="I220" s="15">
        <v>-4.4678055189931731</v>
      </c>
      <c r="J220" s="15">
        <v>10.316368638211548</v>
      </c>
      <c r="K220" s="15">
        <v>14.463840399016004</v>
      </c>
      <c r="L220" s="15">
        <v>-6.1002178649507961</v>
      </c>
      <c r="M220" s="15">
        <v>4.4083526682488827</v>
      </c>
      <c r="N220" s="15">
        <v>15.777777777693004</v>
      </c>
      <c r="O220" s="15">
        <v>5.8541266795268054</v>
      </c>
      <c r="P220" s="15">
        <v>5.6210335448991566</v>
      </c>
      <c r="Q220" s="15">
        <v>5.1502145922608156</v>
      </c>
      <c r="R220" s="15">
        <v>-2.3673469388014401</v>
      </c>
      <c r="S220" s="15">
        <v>-13.62876254174199</v>
      </c>
      <c r="T220" s="15">
        <v>-4.2594385285826046</v>
      </c>
      <c r="U220" s="15">
        <v>14.618054874669228</v>
      </c>
      <c r="V220" s="15">
        <v>1.3249813593276594</v>
      </c>
      <c r="W220" s="15">
        <v>4.3876010348441241</v>
      </c>
      <c r="X220" s="15">
        <v>17.010406256962639</v>
      </c>
      <c r="Y220" s="15">
        <v>-4.0680218520675382</v>
      </c>
      <c r="Z220" s="15">
        <v>-11.050090870428331</v>
      </c>
      <c r="AA220" s="15" t="s">
        <v>25</v>
      </c>
    </row>
    <row r="221" spans="4:27" ht="25.5" customHeight="1">
      <c r="D221" s="14" t="s">
        <v>35</v>
      </c>
      <c r="E221" s="15" t="s">
        <v>25</v>
      </c>
      <c r="F221" s="15" t="s">
        <v>25</v>
      </c>
      <c r="G221" s="15" t="s">
        <v>25</v>
      </c>
      <c r="H221" s="15">
        <v>4.1379310344738185</v>
      </c>
      <c r="I221" s="15">
        <v>-5.5629139072732254</v>
      </c>
      <c r="J221" s="15">
        <v>-2.3842917251548967</v>
      </c>
      <c r="K221" s="15">
        <v>10.488505747221311</v>
      </c>
      <c r="L221" s="15">
        <v>-3.6410923277909402</v>
      </c>
      <c r="M221" s="15">
        <v>7.2874493928596351</v>
      </c>
      <c r="N221" s="15">
        <v>16.352201257763976</v>
      </c>
      <c r="O221" s="15">
        <v>5.0810810811126927</v>
      </c>
      <c r="P221" s="15">
        <v>7.0987654322025362</v>
      </c>
      <c r="Q221" s="15">
        <v>5.5715658020568437</v>
      </c>
      <c r="R221" s="15">
        <v>1.0009099181401693</v>
      </c>
      <c r="S221" s="15">
        <v>-12.522522522553325</v>
      </c>
      <c r="T221" s="15">
        <v>-1.6477857879236502</v>
      </c>
      <c r="U221" s="15">
        <v>8.7864324218188017</v>
      </c>
      <c r="V221" s="15">
        <v>-0.59687318677822399</v>
      </c>
      <c r="W221" s="15">
        <v>4.8806486566300711</v>
      </c>
      <c r="X221" s="15">
        <v>19.141581277115872</v>
      </c>
      <c r="Y221" s="15">
        <v>-8.2004711013805913</v>
      </c>
      <c r="Z221" s="15">
        <v>-7.1290135036342628</v>
      </c>
      <c r="AA221" s="15" t="s">
        <v>25</v>
      </c>
    </row>
    <row r="222" spans="4:27" ht="36.950000000000003">
      <c r="D222" s="20" t="s">
        <v>36</v>
      </c>
      <c r="E222" s="21" t="s">
        <v>25</v>
      </c>
      <c r="F222" s="21" t="s">
        <v>25</v>
      </c>
      <c r="G222" s="21" t="s">
        <v>25</v>
      </c>
      <c r="H222" s="21">
        <v>2.4220226842991188</v>
      </c>
      <c r="I222" s="21">
        <v>-6.0445264736176618</v>
      </c>
      <c r="J222" s="21">
        <v>4.726826273798701</v>
      </c>
      <c r="K222" s="21">
        <v>10.726846424367764</v>
      </c>
      <c r="L222" s="21">
        <v>7.8136580201203065</v>
      </c>
      <c r="M222" s="21">
        <v>-6.6090543062439666</v>
      </c>
      <c r="N222" s="21">
        <v>15.667718191408554</v>
      </c>
      <c r="O222" s="21">
        <v>9.0999999999915602</v>
      </c>
      <c r="P222" s="21">
        <v>7.9660028331302479</v>
      </c>
      <c r="Q222" s="21">
        <v>6.9228988191613494</v>
      </c>
      <c r="R222" s="21">
        <v>0</v>
      </c>
      <c r="S222" s="21">
        <v>-8.3658149270974818</v>
      </c>
      <c r="T222" s="21">
        <v>-10.697124852297634</v>
      </c>
      <c r="U222" s="21">
        <v>9.1633866167190714</v>
      </c>
      <c r="V222" s="21">
        <v>3.5456976145542773</v>
      </c>
      <c r="W222" s="21">
        <v>4.2394043154972749</v>
      </c>
      <c r="X222" s="21">
        <v>10.839402992055525</v>
      </c>
      <c r="Y222" s="21">
        <v>4.3984747927927836</v>
      </c>
      <c r="Z222" s="21">
        <v>-8.7356217124098574</v>
      </c>
      <c r="AA222" s="21" t="s">
        <v>25</v>
      </c>
    </row>
    <row r="241" spans="6:2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18"/>
      <c r="Q241" s="19"/>
      <c r="R241" s="19"/>
      <c r="S241" s="19"/>
      <c r="T241" s="19"/>
      <c r="U241" s="19"/>
    </row>
  </sheetData>
  <sheetProtection selectLockedCells="1" selectUnlockedCells="1"/>
  <mergeCells count="26">
    <mergeCell ref="D174:V174"/>
    <mergeCell ref="D190:V190"/>
    <mergeCell ref="D191:V191"/>
    <mergeCell ref="D207:V207"/>
    <mergeCell ref="D208:V208"/>
    <mergeCell ref="D88:V88"/>
    <mergeCell ref="D89:V89"/>
    <mergeCell ref="D105:V105"/>
    <mergeCell ref="D106:V106"/>
    <mergeCell ref="D122:V122"/>
    <mergeCell ref="D38:V38"/>
    <mergeCell ref="D54:V54"/>
    <mergeCell ref="D55:V55"/>
    <mergeCell ref="D71:V71"/>
    <mergeCell ref="D72:V72"/>
    <mergeCell ref="D3:V3"/>
    <mergeCell ref="D4:V4"/>
    <mergeCell ref="D20:V20"/>
    <mergeCell ref="D21:V21"/>
    <mergeCell ref="D37:V37"/>
    <mergeCell ref="D173:V173"/>
    <mergeCell ref="D123:V123"/>
    <mergeCell ref="D139:V139"/>
    <mergeCell ref="D140:V140"/>
    <mergeCell ref="D156:V156"/>
    <mergeCell ref="D157:V157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3" firstPageNumber="0" orientation="landscape" horizontalDpi="4294967294" verticalDpi="300" r:id="rId1"/>
  <headerFooter alignWithMargins="0"/>
  <rowBreaks count="6" manualBreakCount="6">
    <brk id="35" min="3" max="26" man="1"/>
    <brk id="69" min="3" max="26" man="1"/>
    <brk id="103" min="3" max="26" man="1"/>
    <brk id="137" min="3" max="26" man="1"/>
    <brk id="171" min="3" max="26" man="1"/>
    <brk id="205" min="3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AN222"/>
  <sheetViews>
    <sheetView showGridLines="0" view="pageBreakPreview" topLeftCell="D1" zoomScale="60" zoomScaleNormal="100" workbookViewId="0">
      <selection activeCell="D1" sqref="A1:XFD1048576"/>
    </sheetView>
  </sheetViews>
  <sheetFormatPr defaultColWidth="8.28515625" defaultRowHeight="18.600000000000001"/>
  <cols>
    <col min="1" max="1" width="8.28515625" style="7"/>
    <col min="2" max="3" width="8.28515625" style="8"/>
    <col min="4" max="16" width="9.7109375" style="8" customWidth="1"/>
    <col min="17" max="22" width="9.7109375" style="9" customWidth="1"/>
    <col min="23" max="23" width="9.7109375" style="24" customWidth="1"/>
    <col min="24" max="16384" width="8.28515625" style="9"/>
  </cols>
  <sheetData>
    <row r="1" spans="4:40" ht="25.5" customHeight="1"/>
    <row r="2" spans="4:40" ht="25.5" customHeight="1"/>
    <row r="3" spans="4:40" ht="25.5" customHeight="1">
      <c r="D3" s="64" t="s">
        <v>21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8"/>
      <c r="AI3" s="8"/>
      <c r="AJ3" s="8"/>
      <c r="AK3" s="8"/>
      <c r="AL3" s="8"/>
      <c r="AM3" s="8"/>
      <c r="AN3" s="8"/>
    </row>
    <row r="4" spans="4:40" ht="25.5" customHeight="1">
      <c r="D4" s="66" t="s">
        <v>49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8"/>
      <c r="AI4" s="8"/>
      <c r="AJ4" s="8"/>
      <c r="AK4" s="8"/>
      <c r="AL4" s="8"/>
      <c r="AM4" s="8"/>
      <c r="AN4" s="8"/>
    </row>
    <row r="5" spans="4:40" ht="25.5" customHeight="1">
      <c r="D5" s="65" t="s">
        <v>50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8"/>
      <c r="AI5" s="8"/>
      <c r="AJ5" s="8"/>
      <c r="AK5" s="8"/>
      <c r="AL5" s="8"/>
      <c r="AM5" s="8"/>
      <c r="AN5" s="8"/>
    </row>
    <row r="6" spans="4:40" ht="25.5" customHeight="1">
      <c r="D6" s="12"/>
      <c r="E6" s="13">
        <v>2000</v>
      </c>
      <c r="F6" s="13">
        <v>2001</v>
      </c>
      <c r="G6" s="13">
        <v>2002</v>
      </c>
      <c r="H6" s="13">
        <v>2003</v>
      </c>
      <c r="I6" s="13">
        <v>2004</v>
      </c>
      <c r="J6" s="13">
        <v>2005</v>
      </c>
      <c r="K6" s="13">
        <v>2006</v>
      </c>
      <c r="L6" s="13">
        <v>2007</v>
      </c>
      <c r="M6" s="13">
        <v>2008</v>
      </c>
      <c r="N6" s="13">
        <v>2009</v>
      </c>
      <c r="O6" s="13">
        <v>2010</v>
      </c>
      <c r="P6" s="13">
        <v>2011</v>
      </c>
      <c r="Q6" s="13">
        <v>2012</v>
      </c>
      <c r="R6" s="13">
        <v>2013</v>
      </c>
      <c r="S6" s="13">
        <v>2014</v>
      </c>
      <c r="T6" s="13">
        <v>2015</v>
      </c>
      <c r="U6" s="13">
        <v>2016</v>
      </c>
      <c r="V6" s="13">
        <v>2017</v>
      </c>
      <c r="W6" s="13">
        <v>2018</v>
      </c>
      <c r="X6" s="13">
        <v>2019</v>
      </c>
      <c r="Y6" s="13">
        <v>2020</v>
      </c>
      <c r="Z6" s="13">
        <v>2021</v>
      </c>
      <c r="AA6" s="13">
        <v>2022</v>
      </c>
      <c r="AB6" s="13">
        <v>2023</v>
      </c>
    </row>
    <row r="7" spans="4:40" ht="25.5" customHeight="1">
      <c r="D7" s="14" t="s">
        <v>23</v>
      </c>
      <c r="E7" s="15" t="s">
        <v>25</v>
      </c>
      <c r="F7" s="15">
        <v>-0.23919180812959073</v>
      </c>
      <c r="G7" s="15">
        <v>0.32282965966854427</v>
      </c>
      <c r="H7" s="15">
        <v>-0.94286943717604155</v>
      </c>
      <c r="I7" s="15">
        <v>1.409681563655063</v>
      </c>
      <c r="J7" s="15">
        <v>-1.789930011107943</v>
      </c>
      <c r="K7" s="15">
        <v>1.0144017127940552</v>
      </c>
      <c r="L7" s="15">
        <v>0.70205897637243275</v>
      </c>
      <c r="M7" s="15">
        <v>0.90171172823871881</v>
      </c>
      <c r="N7" s="15">
        <v>0.62665022413437299</v>
      </c>
      <c r="O7" s="15">
        <v>1.8464371730655182</v>
      </c>
      <c r="P7" s="15">
        <v>1.6326390321030892E-2</v>
      </c>
      <c r="Q7" s="15">
        <v>2.1203826877896015</v>
      </c>
      <c r="R7" s="15">
        <v>-0.30842970917777102</v>
      </c>
      <c r="S7" s="15">
        <v>0.15540419237387582</v>
      </c>
      <c r="T7" s="15">
        <v>0.13752775358886193</v>
      </c>
      <c r="U7" s="15">
        <v>-2.714458719679036</v>
      </c>
      <c r="V7" s="15">
        <v>3.2808870439034354</v>
      </c>
      <c r="W7" s="25">
        <v>0.47807076293284734</v>
      </c>
      <c r="X7" s="25">
        <v>1.1960632072957278</v>
      </c>
      <c r="Y7" s="25">
        <v>-0.98664499394065519</v>
      </c>
      <c r="Z7" s="25">
        <v>-1.3568246152095065</v>
      </c>
      <c r="AA7" s="25">
        <v>0.33256993245975863</v>
      </c>
      <c r="AB7" s="25">
        <v>3.8299809379417349</v>
      </c>
    </row>
    <row r="8" spans="4:40" ht="25.5" customHeight="1">
      <c r="D8" s="14" t="s">
        <v>24</v>
      </c>
      <c r="E8" s="15">
        <v>0.88555097848779241</v>
      </c>
      <c r="F8" s="15">
        <v>-0.3240706403545901</v>
      </c>
      <c r="G8" s="15">
        <v>-0.17077939855294488</v>
      </c>
      <c r="H8" s="15">
        <v>1.3949875696766645</v>
      </c>
      <c r="I8" s="15">
        <v>1.5704085998822892</v>
      </c>
      <c r="J8" s="15">
        <v>-0.40214964756650762</v>
      </c>
      <c r="K8" s="15">
        <v>-1.1896269630657041</v>
      </c>
      <c r="L8" s="15">
        <v>0.71066124054084412</v>
      </c>
      <c r="M8" s="15">
        <v>-1.5994461185236175</v>
      </c>
      <c r="N8" s="15">
        <v>1.3069051427113232</v>
      </c>
      <c r="O8" s="15">
        <v>2.4000212943527943</v>
      </c>
      <c r="P8" s="15">
        <v>0.32820456087472305</v>
      </c>
      <c r="Q8" s="15">
        <v>0.95153503169556064</v>
      </c>
      <c r="R8" s="15">
        <v>-0.11227970733924675</v>
      </c>
      <c r="S8" s="15">
        <v>-7.6257580724070628E-2</v>
      </c>
      <c r="T8" s="15">
        <v>-1.2496189554291659</v>
      </c>
      <c r="U8" s="15">
        <v>1.0335557465522616</v>
      </c>
      <c r="V8" s="15">
        <v>0.18223550491414109</v>
      </c>
      <c r="W8" s="25">
        <v>-0.36172666918264929</v>
      </c>
      <c r="X8" s="25">
        <v>-0.56492191586845486</v>
      </c>
      <c r="Y8" s="25">
        <v>0.16303292861221674</v>
      </c>
      <c r="Z8" s="25">
        <v>0.37720682701900543</v>
      </c>
      <c r="AA8" s="25">
        <v>1.8898949953776834</v>
      </c>
      <c r="AB8" s="25" t="s">
        <v>25</v>
      </c>
    </row>
    <row r="9" spans="4:40" ht="25.5" customHeight="1">
      <c r="D9" s="14" t="s">
        <v>26</v>
      </c>
      <c r="E9" s="15">
        <v>0.60530745144873332</v>
      </c>
      <c r="F9" s="15">
        <v>-0.39509667048006625</v>
      </c>
      <c r="G9" s="15">
        <v>0.38029389440132899</v>
      </c>
      <c r="H9" s="15">
        <v>-2.7518797054546851</v>
      </c>
      <c r="I9" s="15">
        <v>0.87123230232559745</v>
      </c>
      <c r="J9" s="15">
        <v>1.0350614883192222</v>
      </c>
      <c r="K9" s="15">
        <v>-0.27077136422214432</v>
      </c>
      <c r="L9" s="15">
        <v>1.230493845586178</v>
      </c>
      <c r="M9" s="15">
        <v>2.7155916196873076</v>
      </c>
      <c r="N9" s="15">
        <v>-0.25701436190346261</v>
      </c>
      <c r="O9" s="15">
        <v>1.5504285726900768</v>
      </c>
      <c r="P9" s="15">
        <v>1.1939978805173945</v>
      </c>
      <c r="Q9" s="15">
        <v>0.77458409201189848</v>
      </c>
      <c r="R9" s="15">
        <v>0.80970646367399812</v>
      </c>
      <c r="S9" s="15">
        <v>-0.70538159711081017</v>
      </c>
      <c r="T9" s="15">
        <v>0.15121866837033426</v>
      </c>
      <c r="U9" s="15">
        <v>-0.92382705153281064</v>
      </c>
      <c r="V9" s="15">
        <v>-1.6204699865986605</v>
      </c>
      <c r="W9" s="25">
        <v>1.3325225947674157</v>
      </c>
      <c r="X9" s="25">
        <v>0.33288239055186963</v>
      </c>
      <c r="Y9" s="25">
        <v>-3.975813898922187</v>
      </c>
      <c r="Z9" s="25">
        <v>-3.2444082643700023</v>
      </c>
      <c r="AA9" s="25">
        <v>1.1159500658950883</v>
      </c>
      <c r="AB9" s="25" t="s">
        <v>25</v>
      </c>
    </row>
    <row r="10" spans="4:40" ht="25.5" customHeight="1">
      <c r="D10" s="14" t="s">
        <v>27</v>
      </c>
      <c r="E10" s="15">
        <v>8.2865760806472011E-2</v>
      </c>
      <c r="F10" s="15">
        <v>-0.36678202192531595</v>
      </c>
      <c r="G10" s="15">
        <v>-0.29681356139200643</v>
      </c>
      <c r="H10" s="15">
        <v>5.9863872821219744E-2</v>
      </c>
      <c r="I10" s="15">
        <v>0.8805725008071974</v>
      </c>
      <c r="J10" s="15">
        <v>0.24084607889274245</v>
      </c>
      <c r="K10" s="15">
        <v>1.6106322344642487</v>
      </c>
      <c r="L10" s="15">
        <v>0.42566917512287805</v>
      </c>
      <c r="M10" s="15">
        <v>0.5951943994863873</v>
      </c>
      <c r="N10" s="15">
        <v>1.0734058528407697</v>
      </c>
      <c r="O10" s="15">
        <v>-3.2291310469430901</v>
      </c>
      <c r="P10" s="15">
        <v>0.22910779531044589</v>
      </c>
      <c r="Q10" s="15">
        <v>0.33673576090842428</v>
      </c>
      <c r="R10" s="15">
        <v>0.56202678970911357</v>
      </c>
      <c r="S10" s="15">
        <v>0.37452733917626713</v>
      </c>
      <c r="T10" s="15">
        <v>-2.5353346039591718</v>
      </c>
      <c r="U10" s="15">
        <v>0.2137014898436318</v>
      </c>
      <c r="V10" s="15">
        <v>1.9833239684988069</v>
      </c>
      <c r="W10" s="25">
        <v>1.6794464599051429</v>
      </c>
      <c r="X10" s="25">
        <v>0.11759918332221453</v>
      </c>
      <c r="Y10" s="25">
        <v>-15.648961016290174</v>
      </c>
      <c r="Z10" s="25">
        <v>2.7680730171236734</v>
      </c>
      <c r="AA10" s="25">
        <v>0.67087941157519815</v>
      </c>
      <c r="AB10" s="25" t="s">
        <v>25</v>
      </c>
    </row>
    <row r="11" spans="4:40" ht="25.5" customHeight="1">
      <c r="D11" s="14" t="s">
        <v>28</v>
      </c>
      <c r="E11" s="15">
        <v>0.60389521440713523</v>
      </c>
      <c r="F11" s="15">
        <v>-0.97505195654346011</v>
      </c>
      <c r="G11" s="15">
        <v>0.37105264413785921</v>
      </c>
      <c r="H11" s="15">
        <v>-0.66251991705933433</v>
      </c>
      <c r="I11" s="15">
        <v>1.2573974217738426</v>
      </c>
      <c r="J11" s="15">
        <v>0.53140256513282136</v>
      </c>
      <c r="K11" s="15">
        <v>0.12805899867223136</v>
      </c>
      <c r="L11" s="15">
        <v>1.1272246691260257</v>
      </c>
      <c r="M11" s="15">
        <v>1.2049773257733154</v>
      </c>
      <c r="N11" s="15">
        <v>0.37409085695412347</v>
      </c>
      <c r="O11" s="15">
        <v>2.3438942603712487</v>
      </c>
      <c r="P11" s="15">
        <v>0.992231217365247</v>
      </c>
      <c r="Q11" s="15">
        <v>-0.285625685893931</v>
      </c>
      <c r="R11" s="15">
        <v>0.57977343294688399</v>
      </c>
      <c r="S11" s="15">
        <v>0.25464079714638821</v>
      </c>
      <c r="T11" s="15">
        <v>0.20540050898130158</v>
      </c>
      <c r="U11" s="15">
        <v>-0.97225267899198053</v>
      </c>
      <c r="V11" s="15">
        <v>-8.7712221615854347E-4</v>
      </c>
      <c r="W11" s="25">
        <v>-1.9010825295314171</v>
      </c>
      <c r="X11" s="25">
        <v>-0.82245646161785979</v>
      </c>
      <c r="Y11" s="25">
        <v>10.480088222140548</v>
      </c>
      <c r="Z11" s="25">
        <v>3.3102211675010373</v>
      </c>
      <c r="AA11" s="25">
        <v>0.2043683324252088</v>
      </c>
      <c r="AB11" s="25" t="s">
        <v>25</v>
      </c>
    </row>
    <row r="12" spans="4:40" ht="25.5" customHeight="1">
      <c r="D12" s="14" t="s">
        <v>29</v>
      </c>
      <c r="E12" s="15">
        <v>-0.19709899308631984</v>
      </c>
      <c r="F12" s="15">
        <v>-9.551647923979889E-2</v>
      </c>
      <c r="G12" s="15">
        <v>-1.889810515738588</v>
      </c>
      <c r="H12" s="15">
        <v>0.65069151184684593</v>
      </c>
      <c r="I12" s="15">
        <v>0.41918941570584511</v>
      </c>
      <c r="J12" s="15">
        <v>1.4073880607995637</v>
      </c>
      <c r="K12" s="15">
        <v>-6.6615351006238388E-2</v>
      </c>
      <c r="L12" s="15">
        <v>0.14428979519329754</v>
      </c>
      <c r="M12" s="15">
        <v>0.2445440761619011</v>
      </c>
      <c r="N12" s="15">
        <v>1.2782516989569226</v>
      </c>
      <c r="O12" s="15">
        <v>0.97635649965936988</v>
      </c>
      <c r="P12" s="15">
        <v>0.20667512438643509</v>
      </c>
      <c r="Q12" s="15">
        <v>1.5265083594073303</v>
      </c>
      <c r="R12" s="15">
        <v>0.33711612414155656</v>
      </c>
      <c r="S12" s="15">
        <v>-1.0210632750056403</v>
      </c>
      <c r="T12" s="15">
        <v>-1.2358332697338104</v>
      </c>
      <c r="U12" s="15">
        <v>2.5794551346347561E-2</v>
      </c>
      <c r="V12" s="15">
        <v>1.2463474577959932</v>
      </c>
      <c r="W12" s="25">
        <v>-0.74598876657243629</v>
      </c>
      <c r="X12" s="25">
        <v>-0.39816841897243327</v>
      </c>
      <c r="Y12" s="25">
        <v>8.3350944378798975</v>
      </c>
      <c r="Z12" s="25">
        <v>-1.1500688386457125</v>
      </c>
      <c r="AA12" s="25">
        <v>-1.7262114954529006</v>
      </c>
      <c r="AB12" s="25" t="s">
        <v>25</v>
      </c>
    </row>
    <row r="13" spans="4:40" ht="25.5" customHeight="1">
      <c r="D13" s="14" t="s">
        <v>30</v>
      </c>
      <c r="E13" s="15">
        <v>0.30023919844479607</v>
      </c>
      <c r="F13" s="15">
        <v>-0.49913631020681581</v>
      </c>
      <c r="G13" s="15">
        <v>1.193306578926645</v>
      </c>
      <c r="H13" s="15">
        <v>1.0994994504093469</v>
      </c>
      <c r="I13" s="15">
        <v>0.28292449460864955</v>
      </c>
      <c r="J13" s="15">
        <v>1.1852944409237232</v>
      </c>
      <c r="K13" s="15">
        <v>0.17288407010944695</v>
      </c>
      <c r="L13" s="15">
        <v>0.58065603696706436</v>
      </c>
      <c r="M13" s="15">
        <v>0.38144183500823381</v>
      </c>
      <c r="N13" s="15">
        <v>0.872239357607274</v>
      </c>
      <c r="O13" s="15">
        <v>-9.8708631469768271E-3</v>
      </c>
      <c r="P13" s="15">
        <v>0.4937195639505898</v>
      </c>
      <c r="Q13" s="15">
        <v>0.609079846000804</v>
      </c>
      <c r="R13" s="15">
        <v>2.4942487823364834</v>
      </c>
      <c r="S13" s="15">
        <v>-0.75701343800700371</v>
      </c>
      <c r="T13" s="15">
        <v>-1.1675263746776632</v>
      </c>
      <c r="U13" s="15">
        <v>-0.81519881195389887</v>
      </c>
      <c r="V13" s="15">
        <v>-0.22150301184201693</v>
      </c>
      <c r="W13" s="25">
        <v>-0.98507199502948506</v>
      </c>
      <c r="X13" s="25">
        <v>0.7770226319543827</v>
      </c>
      <c r="Y13" s="25">
        <v>4.7224689668966313</v>
      </c>
      <c r="Z13" s="25">
        <v>3.9054548338924633</v>
      </c>
      <c r="AA13" s="25">
        <v>-0.20587156066205203</v>
      </c>
      <c r="AB13" s="25" t="s">
        <v>25</v>
      </c>
    </row>
    <row r="14" spans="4:40" ht="25.5" customHeight="1">
      <c r="D14" s="14" t="s">
        <v>31</v>
      </c>
      <c r="E14" s="15">
        <v>-0.8631006028316679</v>
      </c>
      <c r="F14" s="15">
        <v>0.27451535248059766</v>
      </c>
      <c r="G14" s="15">
        <v>0.78017664474754334</v>
      </c>
      <c r="H14" s="15">
        <v>0.86822919387619102</v>
      </c>
      <c r="I14" s="15">
        <v>-0.88303538699537887</v>
      </c>
      <c r="J14" s="15">
        <v>-0.67027583966867699</v>
      </c>
      <c r="K14" s="15">
        <v>2.1302814547892623</v>
      </c>
      <c r="L14" s="15">
        <v>0.98887018322679765</v>
      </c>
      <c r="M14" s="15">
        <v>0.74539756669524948</v>
      </c>
      <c r="N14" s="15">
        <v>0.45820336305095744</v>
      </c>
      <c r="O14" s="15">
        <v>2.024461580669823</v>
      </c>
      <c r="P14" s="15">
        <v>-0.22241908905750174</v>
      </c>
      <c r="Q14" s="15">
        <v>0.21632882315574253</v>
      </c>
      <c r="R14" s="15">
        <v>0.55402819402068371</v>
      </c>
      <c r="S14" s="15">
        <v>1.5942959475522045</v>
      </c>
      <c r="T14" s="15">
        <v>-0.60534949552464301</v>
      </c>
      <c r="U14" s="15">
        <v>-0.49778740833695823</v>
      </c>
      <c r="V14" s="15">
        <v>-0.76512613824560871</v>
      </c>
      <c r="W14" s="25">
        <v>2.5195595292823558</v>
      </c>
      <c r="X14" s="25">
        <v>-2.3244764017515962E-2</v>
      </c>
      <c r="Y14" s="25">
        <v>2.7604185265864389</v>
      </c>
      <c r="Z14" s="25">
        <v>-4.7955686529650325</v>
      </c>
      <c r="AA14" s="25">
        <v>0.19307973721487404</v>
      </c>
      <c r="AB14" s="25" t="s">
        <v>25</v>
      </c>
    </row>
    <row r="15" spans="4:40" ht="25.5" customHeight="1">
      <c r="D15" s="14" t="s">
        <v>32</v>
      </c>
      <c r="E15" s="15">
        <v>0.16900830377619691</v>
      </c>
      <c r="F15" s="15">
        <v>0.31002115110685402</v>
      </c>
      <c r="G15" s="15">
        <v>-1.1023487653844311</v>
      </c>
      <c r="H15" s="15">
        <v>0.45194778721762141</v>
      </c>
      <c r="I15" s="15">
        <v>0.37835957622045502</v>
      </c>
      <c r="J15" s="15">
        <v>-0.4588408430790003</v>
      </c>
      <c r="K15" s="15">
        <v>1.7047492478847515</v>
      </c>
      <c r="L15" s="15">
        <v>1.136282460149407</v>
      </c>
      <c r="M15" s="15">
        <v>1.0983221822215228</v>
      </c>
      <c r="N15" s="15">
        <v>0.78324067523034557</v>
      </c>
      <c r="O15" s="15">
        <v>0.78526470210433796</v>
      </c>
      <c r="P15" s="15">
        <v>0.47888292260827026</v>
      </c>
      <c r="Q15" s="15">
        <v>7.8969269565543065E-2</v>
      </c>
      <c r="R15" s="15">
        <v>0.23670761638190374</v>
      </c>
      <c r="S15" s="15">
        <v>0.14794863526867985</v>
      </c>
      <c r="T15" s="15">
        <v>-0.18866593303602519</v>
      </c>
      <c r="U15" s="15">
        <v>-0.79043569137867697</v>
      </c>
      <c r="V15" s="15">
        <v>0.97300930223163107</v>
      </c>
      <c r="W15" s="25">
        <v>-1.0366162605666918</v>
      </c>
      <c r="X15" s="25">
        <v>2.0304135642026822</v>
      </c>
      <c r="Y15" s="25">
        <v>1.0291620982529004</v>
      </c>
      <c r="Z15" s="25">
        <v>-1.3064808485356183</v>
      </c>
      <c r="AA15" s="25">
        <v>1.0777606448695298</v>
      </c>
      <c r="AB15" s="25" t="s">
        <v>25</v>
      </c>
    </row>
    <row r="16" spans="4:40" ht="25.5" customHeight="1">
      <c r="D16" s="14" t="s">
        <v>33</v>
      </c>
      <c r="E16" s="15">
        <v>-1.42374628183084</v>
      </c>
      <c r="F16" s="15">
        <v>0.3812735960741831</v>
      </c>
      <c r="G16" s="15">
        <v>0.79413781539525719</v>
      </c>
      <c r="H16" s="15">
        <v>0.94503146688289519</v>
      </c>
      <c r="I16" s="15">
        <v>0.98342548383059114</v>
      </c>
      <c r="J16" s="15">
        <v>0.61003323284254396</v>
      </c>
      <c r="K16" s="15">
        <v>0.52764252482189189</v>
      </c>
      <c r="L16" s="15">
        <v>4.2440776730567897E-2</v>
      </c>
      <c r="M16" s="15">
        <v>-0.64261831367273814</v>
      </c>
      <c r="N16" s="15">
        <v>1.9748369121980636</v>
      </c>
      <c r="O16" s="15">
        <v>0.13316908352274393</v>
      </c>
      <c r="P16" s="15">
        <v>-1.4099735836980987E-2</v>
      </c>
      <c r="Q16" s="15">
        <v>0.18583568011711904</v>
      </c>
      <c r="R16" s="15">
        <v>-0.59472899114090261</v>
      </c>
      <c r="S16" s="15">
        <v>0.75778739496328296</v>
      </c>
      <c r="T16" s="15">
        <v>0.80567751334268412</v>
      </c>
      <c r="U16" s="15">
        <v>0.28984267415541609</v>
      </c>
      <c r="V16" s="15">
        <v>-0.43259612554850113</v>
      </c>
      <c r="W16" s="25">
        <v>-0.31893975557691912</v>
      </c>
      <c r="X16" s="25">
        <v>0.33358749621192896</v>
      </c>
      <c r="Y16" s="25">
        <v>0.95219313899956859</v>
      </c>
      <c r="Z16" s="25">
        <v>0.11056981269577104</v>
      </c>
      <c r="AA16" s="25">
        <v>0.24423188344329105</v>
      </c>
      <c r="AB16" s="25" t="s">
        <v>25</v>
      </c>
    </row>
    <row r="17" spans="4:28" ht="25.5" customHeight="1">
      <c r="D17" s="14" t="s">
        <v>34</v>
      </c>
      <c r="E17" s="15">
        <v>1.7283022608930443</v>
      </c>
      <c r="F17" s="15">
        <v>-1.0006992593583508</v>
      </c>
      <c r="G17" s="15">
        <v>-2.3198043854369743</v>
      </c>
      <c r="H17" s="15">
        <v>1.8698864123542824</v>
      </c>
      <c r="I17" s="15">
        <v>0.15740945984823451</v>
      </c>
      <c r="J17" s="15">
        <v>0.31445634244622322</v>
      </c>
      <c r="K17" s="15">
        <v>0.79275469329034287</v>
      </c>
      <c r="L17" s="15">
        <v>2.2543185463170801</v>
      </c>
      <c r="M17" s="15">
        <v>-1.106889914145992</v>
      </c>
      <c r="N17" s="15">
        <v>0.90600041717605606</v>
      </c>
      <c r="O17" s="15">
        <v>0.27362088625950687</v>
      </c>
      <c r="P17" s="15">
        <v>1.3188231924011751</v>
      </c>
      <c r="Q17" s="15">
        <v>-0.33430605230214683</v>
      </c>
      <c r="R17" s="15">
        <v>-5.5232771431135141E-2</v>
      </c>
      <c r="S17" s="15">
        <v>-1.3040633124694612E-2</v>
      </c>
      <c r="T17" s="15">
        <v>-1.2102863982346501</v>
      </c>
      <c r="U17" s="15">
        <v>-0.32123360150936309</v>
      </c>
      <c r="V17" s="15">
        <v>0.42465541336267343</v>
      </c>
      <c r="W17" s="25">
        <v>2.9234951349072169</v>
      </c>
      <c r="X17" s="25">
        <v>0.69753205731326595</v>
      </c>
      <c r="Y17" s="25">
        <v>-0.14319164911584803</v>
      </c>
      <c r="Z17" s="25">
        <v>1.1965523355154772</v>
      </c>
      <c r="AA17" s="25">
        <v>-0.66401839568395182</v>
      </c>
      <c r="AB17" s="25" t="s">
        <v>25</v>
      </c>
    </row>
    <row r="18" spans="4:28" ht="25.5" customHeight="1">
      <c r="D18" s="16" t="s">
        <v>35</v>
      </c>
      <c r="E18" s="17">
        <v>0.23601871398861718</v>
      </c>
      <c r="F18" s="17">
        <v>0.87630460994854165</v>
      </c>
      <c r="G18" s="17">
        <v>-1.8926704519804605</v>
      </c>
      <c r="H18" s="17">
        <v>-0.59855111364738312</v>
      </c>
      <c r="I18" s="17">
        <v>2.8249807079036238</v>
      </c>
      <c r="J18" s="17">
        <v>2.0558182829656602</v>
      </c>
      <c r="K18" s="17">
        <v>0.36943208477078215</v>
      </c>
      <c r="L18" s="17">
        <v>0.82940574906076314</v>
      </c>
      <c r="M18" s="17">
        <v>2.9748564958476109E-2</v>
      </c>
      <c r="N18" s="17">
        <v>-0.27096765347082163</v>
      </c>
      <c r="O18" s="17">
        <v>0.78206076642048927</v>
      </c>
      <c r="P18" s="17">
        <v>0.9053527617374213</v>
      </c>
      <c r="Q18" s="17">
        <v>0.47327199833433475</v>
      </c>
      <c r="R18" s="17">
        <v>0.76364277202196629</v>
      </c>
      <c r="S18" s="17">
        <v>-0.91535251117803584</v>
      </c>
      <c r="T18" s="17">
        <v>-0.29688652139643334</v>
      </c>
      <c r="U18" s="17">
        <v>-9.7289341286133091E-2</v>
      </c>
      <c r="V18" s="17">
        <v>0.16004347995870472</v>
      </c>
      <c r="W18" s="26">
        <v>-1.9698254263215254</v>
      </c>
      <c r="X18" s="26">
        <v>0.50239876505013825</v>
      </c>
      <c r="Y18" s="26">
        <v>-4.3353888721795357</v>
      </c>
      <c r="Z18" s="26">
        <v>-1.828680997789156</v>
      </c>
      <c r="AA18" s="26">
        <v>-2.8068748761084561</v>
      </c>
      <c r="AB18" s="26" t="s">
        <v>25</v>
      </c>
    </row>
    <row r="19" spans="4:28" ht="25.5" customHeight="1"/>
    <row r="20" spans="4:28" ht="25.5" customHeight="1">
      <c r="D20" s="64" t="s">
        <v>37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</row>
    <row r="21" spans="4:28" ht="25.5" customHeight="1">
      <c r="D21" s="66" t="s">
        <v>49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</row>
    <row r="22" spans="4:28" ht="25.5" customHeight="1">
      <c r="D22" s="65" t="s">
        <v>50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4:28" ht="25.5" customHeight="1">
      <c r="D23" s="12"/>
      <c r="E23" s="13">
        <v>2000</v>
      </c>
      <c r="F23" s="13">
        <v>2001</v>
      </c>
      <c r="G23" s="13">
        <v>2002</v>
      </c>
      <c r="H23" s="13">
        <v>2003</v>
      </c>
      <c r="I23" s="13">
        <v>2004</v>
      </c>
      <c r="J23" s="13">
        <v>2005</v>
      </c>
      <c r="K23" s="13">
        <v>2006</v>
      </c>
      <c r="L23" s="13">
        <v>2007</v>
      </c>
      <c r="M23" s="13">
        <v>2008</v>
      </c>
      <c r="N23" s="13">
        <v>2009</v>
      </c>
      <c r="O23" s="13">
        <v>2010</v>
      </c>
      <c r="P23" s="13">
        <v>2011</v>
      </c>
      <c r="Q23" s="13">
        <v>2012</v>
      </c>
      <c r="R23" s="13">
        <v>2013</v>
      </c>
      <c r="S23" s="13">
        <v>2014</v>
      </c>
      <c r="T23" s="13">
        <v>2015</v>
      </c>
      <c r="U23" s="13">
        <v>2016</v>
      </c>
      <c r="V23" s="13">
        <v>2017</v>
      </c>
      <c r="W23" s="13">
        <v>2018</v>
      </c>
      <c r="X23" s="13">
        <v>2019</v>
      </c>
      <c r="Y23" s="13">
        <v>2020</v>
      </c>
      <c r="Z23" s="13">
        <v>2021</v>
      </c>
      <c r="AA23" s="13">
        <v>2022</v>
      </c>
      <c r="AB23" s="13">
        <v>2023</v>
      </c>
    </row>
    <row r="24" spans="4:28" ht="25.5" customHeight="1">
      <c r="D24" s="14" t="s">
        <v>23</v>
      </c>
      <c r="E24" s="15" t="s">
        <v>25</v>
      </c>
      <c r="F24" s="15">
        <v>0.79974444027262059</v>
      </c>
      <c r="G24" s="15">
        <v>5.6224693270205295</v>
      </c>
      <c r="H24" s="15">
        <v>-4.3853701378206544</v>
      </c>
      <c r="I24" s="15">
        <v>1.0355077820197289</v>
      </c>
      <c r="J24" s="15">
        <v>-1.4497062641285918</v>
      </c>
      <c r="K24" s="15">
        <v>-1.7493376857115828</v>
      </c>
      <c r="L24" s="15">
        <v>2.7593742639003604</v>
      </c>
      <c r="M24" s="15">
        <v>1.9409671794373695</v>
      </c>
      <c r="N24" s="15">
        <v>-0.93925649070487616</v>
      </c>
      <c r="O24" s="15">
        <v>0.3868960674043187</v>
      </c>
      <c r="P24" s="15">
        <v>0.1870016240444583</v>
      </c>
      <c r="Q24" s="15">
        <v>-3.654880608827682E-2</v>
      </c>
      <c r="R24" s="15">
        <v>0.88592660833388681</v>
      </c>
      <c r="S24" s="15">
        <v>1.3642674165132096</v>
      </c>
      <c r="T24" s="15">
        <v>-0.35932019947674254</v>
      </c>
      <c r="U24" s="15">
        <v>-2.0418795838304749</v>
      </c>
      <c r="V24" s="15">
        <v>-1.2103531650085375</v>
      </c>
      <c r="W24" s="25">
        <v>6.9191312980687592E-2</v>
      </c>
      <c r="X24" s="25">
        <v>0.36299039169562786</v>
      </c>
      <c r="Y24" s="25">
        <v>-0.40298680773973583</v>
      </c>
      <c r="Z24" s="25">
        <v>0.72546041818990492</v>
      </c>
      <c r="AA24" s="25">
        <v>0.26884382208114399</v>
      </c>
      <c r="AB24" s="25">
        <v>1.5143785424784895</v>
      </c>
    </row>
    <row r="25" spans="4:28" ht="25.5" customHeight="1">
      <c r="D25" s="14" t="s">
        <v>24</v>
      </c>
      <c r="E25" s="15">
        <v>-0.71870812853531696</v>
      </c>
      <c r="F25" s="15">
        <v>0.38902434810665909</v>
      </c>
      <c r="G25" s="15">
        <v>2.2614951662577765</v>
      </c>
      <c r="H25" s="15">
        <v>-0.35942841920035828</v>
      </c>
      <c r="I25" s="15">
        <v>0.48466987223694247</v>
      </c>
      <c r="J25" s="15">
        <v>-2.8627072105332996</v>
      </c>
      <c r="K25" s="15">
        <v>-0.89014906819285811</v>
      </c>
      <c r="L25" s="15">
        <v>1.458324207459416</v>
      </c>
      <c r="M25" s="15">
        <v>1.7577748400070758</v>
      </c>
      <c r="N25" s="15">
        <v>1.8720598492188323</v>
      </c>
      <c r="O25" s="15">
        <v>-0.2800761974242949</v>
      </c>
      <c r="P25" s="15">
        <v>-0.72835425246257079</v>
      </c>
      <c r="Q25" s="15">
        <v>2.4208689172117825</v>
      </c>
      <c r="R25" s="15">
        <v>-3.603522788817215</v>
      </c>
      <c r="S25" s="15">
        <v>0.75271671370817916</v>
      </c>
      <c r="T25" s="15">
        <v>-6.8577378535964906</v>
      </c>
      <c r="U25" s="15">
        <v>-0.32103673064917126</v>
      </c>
      <c r="V25" s="15">
        <v>0.38815558241092063</v>
      </c>
      <c r="W25" s="25">
        <v>-0.71630533462653245</v>
      </c>
      <c r="X25" s="25">
        <v>2.9439111894391523E-2</v>
      </c>
      <c r="Y25" s="25">
        <v>-0.39278012435396414</v>
      </c>
      <c r="Z25" s="25">
        <v>-0.83622698173321242</v>
      </c>
      <c r="AA25" s="25">
        <v>5.7213803664701413</v>
      </c>
      <c r="AB25" s="25" t="s">
        <v>25</v>
      </c>
    </row>
    <row r="26" spans="4:28" ht="25.5" customHeight="1">
      <c r="D26" s="14" t="s">
        <v>26</v>
      </c>
      <c r="E26" s="15">
        <v>-0.25465940710438506</v>
      </c>
      <c r="F26" s="15">
        <v>-1.6098285654906563</v>
      </c>
      <c r="G26" s="15">
        <v>-0.43415666306446665</v>
      </c>
      <c r="H26" s="15">
        <v>0.26823966260505205</v>
      </c>
      <c r="I26" s="15">
        <v>4.3515147275334787</v>
      </c>
      <c r="J26" s="15">
        <v>-1.8705652477473578</v>
      </c>
      <c r="K26" s="15">
        <v>-5.2931486874645772</v>
      </c>
      <c r="L26" s="15">
        <v>-3.2176921700657668</v>
      </c>
      <c r="M26" s="15">
        <v>7.0101909359254755E-2</v>
      </c>
      <c r="N26" s="15">
        <v>0.77686123246638594</v>
      </c>
      <c r="O26" s="15">
        <v>2.1429241335050087</v>
      </c>
      <c r="P26" s="15">
        <v>0.34302085489164025</v>
      </c>
      <c r="Q26" s="15">
        <v>0.62076927020298101</v>
      </c>
      <c r="R26" s="15">
        <v>4.426518396455692</v>
      </c>
      <c r="S26" s="15">
        <v>-0.92575184683439948</v>
      </c>
      <c r="T26" s="15">
        <v>4.202150268571625</v>
      </c>
      <c r="U26" s="15">
        <v>-1.2776855389810882</v>
      </c>
      <c r="V26" s="15">
        <v>1.1983130153985444</v>
      </c>
      <c r="W26" s="25">
        <v>1.693097561321788</v>
      </c>
      <c r="X26" s="25">
        <v>-0.94636306097098943</v>
      </c>
      <c r="Y26" s="25">
        <v>-11.209461282508382</v>
      </c>
      <c r="Z26" s="25">
        <v>-7.2011932082345904</v>
      </c>
      <c r="AA26" s="25">
        <v>4.3109556660938519</v>
      </c>
      <c r="AB26" s="25" t="s">
        <v>25</v>
      </c>
    </row>
    <row r="27" spans="4:28" ht="25.5" customHeight="1">
      <c r="D27" s="14" t="s">
        <v>27</v>
      </c>
      <c r="E27" s="15">
        <v>0.21159260498300192</v>
      </c>
      <c r="F27" s="15">
        <v>2.1360290861449194</v>
      </c>
      <c r="G27" s="15">
        <v>-0.49294076423317401</v>
      </c>
      <c r="H27" s="15">
        <v>0.52133443765693954</v>
      </c>
      <c r="I27" s="15">
        <v>-0.32614829920197819</v>
      </c>
      <c r="J27" s="15">
        <v>0.22217111923235056</v>
      </c>
      <c r="K27" s="15">
        <v>0.50647380740627135</v>
      </c>
      <c r="L27" s="15">
        <v>0.87635257580602755</v>
      </c>
      <c r="M27" s="15">
        <v>2.2221719421727348</v>
      </c>
      <c r="N27" s="15">
        <v>0.31669389879918075</v>
      </c>
      <c r="O27" s="15">
        <v>-0.62102866651930766</v>
      </c>
      <c r="P27" s="15">
        <v>-2.4216157708466746</v>
      </c>
      <c r="Q27" s="15">
        <v>0.96329980225084988</v>
      </c>
      <c r="R27" s="15">
        <v>2.9538769458975711</v>
      </c>
      <c r="S27" s="15">
        <v>-1.0373054938009774</v>
      </c>
      <c r="T27" s="15">
        <v>-0.8237639472841729</v>
      </c>
      <c r="U27" s="15">
        <v>0.25357243599555268</v>
      </c>
      <c r="V27" s="15">
        <v>-0.87031285884139331</v>
      </c>
      <c r="W27" s="25">
        <v>3.4152679762252447</v>
      </c>
      <c r="X27" s="25">
        <v>0.88168360275069357</v>
      </c>
      <c r="Y27" s="25">
        <v>-14.987163376044565</v>
      </c>
      <c r="Z27" s="25">
        <v>2.8698650398876646</v>
      </c>
      <c r="AA27" s="25">
        <v>0.93171043759028294</v>
      </c>
      <c r="AB27" s="25" t="s">
        <v>25</v>
      </c>
    </row>
    <row r="28" spans="4:28" ht="25.5" customHeight="1">
      <c r="D28" s="14" t="s">
        <v>28</v>
      </c>
      <c r="E28" s="15">
        <v>-2.4265401660499619</v>
      </c>
      <c r="F28" s="15">
        <v>1.0519832016899988</v>
      </c>
      <c r="G28" s="15">
        <v>-1.4500159213382546</v>
      </c>
      <c r="H28" s="15">
        <v>1.7484333849574929</v>
      </c>
      <c r="I28" s="15">
        <v>-0.78273283698158114</v>
      </c>
      <c r="J28" s="15">
        <v>2.2852424199297117</v>
      </c>
      <c r="K28" s="15">
        <v>-0.96491919648425961</v>
      </c>
      <c r="L28" s="15">
        <v>-2.1987696669737988</v>
      </c>
      <c r="M28" s="15">
        <v>2.2659151079631235</v>
      </c>
      <c r="N28" s="15">
        <v>3.0460312335242712</v>
      </c>
      <c r="O28" s="15">
        <v>3.9525718208523131</v>
      </c>
      <c r="P28" s="15">
        <v>0.1560258202125242</v>
      </c>
      <c r="Q28" s="15">
        <v>-0.57025200246775265</v>
      </c>
      <c r="R28" s="15">
        <v>0.54800534513486099</v>
      </c>
      <c r="S28" s="15">
        <v>0.13307616575493064</v>
      </c>
      <c r="T28" s="15">
        <v>-0.54155889171222382</v>
      </c>
      <c r="U28" s="15">
        <v>-1.0649244169280592</v>
      </c>
      <c r="V28" s="15">
        <v>1.3243411113377457</v>
      </c>
      <c r="W28" s="25">
        <v>-6.16149333814624</v>
      </c>
      <c r="X28" s="25">
        <v>-1.4693415275587207</v>
      </c>
      <c r="Y28" s="25">
        <v>4.2258168294894149</v>
      </c>
      <c r="Z28" s="25">
        <v>4.6815166228960869</v>
      </c>
      <c r="AA28" s="25">
        <v>1.944284461379131</v>
      </c>
      <c r="AB28" s="25" t="s">
        <v>25</v>
      </c>
    </row>
    <row r="29" spans="4:28" ht="25.5" customHeight="1">
      <c r="D29" s="14" t="s">
        <v>29</v>
      </c>
      <c r="E29" s="15">
        <v>-0.37235598624740796</v>
      </c>
      <c r="F29" s="15">
        <v>0.1235499263784634</v>
      </c>
      <c r="G29" s="15">
        <v>-3.0306226666785174</v>
      </c>
      <c r="H29" s="15">
        <v>-1.457727972687084</v>
      </c>
      <c r="I29" s="15">
        <v>0.58334072001504644</v>
      </c>
      <c r="J29" s="15">
        <v>-0.71725744970712046</v>
      </c>
      <c r="K29" s="15">
        <v>-0.61566068970740906</v>
      </c>
      <c r="L29" s="15">
        <v>0.74558936466586623</v>
      </c>
      <c r="M29" s="15">
        <v>1.0907811770115128</v>
      </c>
      <c r="N29" s="15">
        <v>-3.1387800013824241</v>
      </c>
      <c r="O29" s="15">
        <v>-2.5284105544794544</v>
      </c>
      <c r="P29" s="15">
        <v>-0.20590757614664668</v>
      </c>
      <c r="Q29" s="15">
        <v>0.98378234967577693</v>
      </c>
      <c r="R29" s="15">
        <v>0.7648786215035841</v>
      </c>
      <c r="S29" s="15">
        <v>-3.3626592331999827</v>
      </c>
      <c r="T29" s="15">
        <v>-1.4494593254945842</v>
      </c>
      <c r="U29" s="15">
        <v>-0.87209914610981709</v>
      </c>
      <c r="V29" s="15">
        <v>0.32243512886542813</v>
      </c>
      <c r="W29" s="25">
        <v>-2.9643843273610027</v>
      </c>
      <c r="X29" s="25">
        <v>0.44473424674018602</v>
      </c>
      <c r="Y29" s="25">
        <v>5.7907357120455361</v>
      </c>
      <c r="Z29" s="25">
        <v>-0.20096204876499657</v>
      </c>
      <c r="AA29" s="25">
        <v>-0.6170671818913509</v>
      </c>
      <c r="AB29" s="25" t="s">
        <v>25</v>
      </c>
    </row>
    <row r="30" spans="4:28" ht="25.5" customHeight="1">
      <c r="D30" s="14" t="s">
        <v>30</v>
      </c>
      <c r="E30" s="15">
        <v>-2.0887644373083436</v>
      </c>
      <c r="F30" s="15">
        <v>-1.7078895356553048</v>
      </c>
      <c r="G30" s="15">
        <v>6.1854684930070514</v>
      </c>
      <c r="H30" s="15">
        <v>4.3907023608226625</v>
      </c>
      <c r="I30" s="15">
        <v>-0.17038054036719874</v>
      </c>
      <c r="J30" s="15">
        <v>-1.785670284179508</v>
      </c>
      <c r="K30" s="15">
        <v>0.67070674352038839</v>
      </c>
      <c r="L30" s="15">
        <v>5.612601270912343E-2</v>
      </c>
      <c r="M30" s="15">
        <v>1.4178642518737128</v>
      </c>
      <c r="N30" s="15">
        <v>-1.6142186352799071</v>
      </c>
      <c r="O30" s="15">
        <v>-0.50212330008796435</v>
      </c>
      <c r="P30" s="15">
        <v>1.1009468848132808</v>
      </c>
      <c r="Q30" s="15">
        <v>1.7991925269563502</v>
      </c>
      <c r="R30" s="15">
        <v>0.5084716459926808</v>
      </c>
      <c r="S30" s="15">
        <v>2.3641807571143536</v>
      </c>
      <c r="T30" s="15">
        <v>-0.91759187327622449</v>
      </c>
      <c r="U30" s="15">
        <v>-0.44177070967272858</v>
      </c>
      <c r="V30" s="15">
        <v>-2.0613186748581813</v>
      </c>
      <c r="W30" s="25">
        <v>0.4299358337082948</v>
      </c>
      <c r="X30" s="25">
        <v>-0.25843343801994489</v>
      </c>
      <c r="Y30" s="25">
        <v>5.423688135273963</v>
      </c>
      <c r="Z30" s="25">
        <v>0.23311570824124939</v>
      </c>
      <c r="AA30" s="25">
        <v>12.715728876277076</v>
      </c>
      <c r="AB30" s="25" t="s">
        <v>25</v>
      </c>
    </row>
    <row r="31" spans="4:28" ht="25.5" customHeight="1">
      <c r="D31" s="14" t="s">
        <v>31</v>
      </c>
      <c r="E31" s="15">
        <v>-4.9588998629708891</v>
      </c>
      <c r="F31" s="15">
        <v>0.4871728444107104</v>
      </c>
      <c r="G31" s="15">
        <v>4.1462467646739887</v>
      </c>
      <c r="H31" s="15">
        <v>-1.1365553513249638</v>
      </c>
      <c r="I31" s="15">
        <v>-2.447182414255189</v>
      </c>
      <c r="J31" s="15">
        <v>-0.69723520720266219</v>
      </c>
      <c r="K31" s="15">
        <v>2.480428434582338</v>
      </c>
      <c r="L31" s="15">
        <v>0.4400666887271365</v>
      </c>
      <c r="M31" s="15">
        <v>-0.55801365135599301</v>
      </c>
      <c r="N31" s="15">
        <v>-1.4090073795483438</v>
      </c>
      <c r="O31" s="15">
        <v>0.83143447244464763</v>
      </c>
      <c r="P31" s="15">
        <v>-0.30649735152959989</v>
      </c>
      <c r="Q31" s="15">
        <v>1.140659245596809</v>
      </c>
      <c r="R31" s="15">
        <v>-0.63333066784966308</v>
      </c>
      <c r="S31" s="15">
        <v>2.2058819791804574</v>
      </c>
      <c r="T31" s="15">
        <v>-0.43844190320241339</v>
      </c>
      <c r="U31" s="15">
        <v>-0.50763957482000688</v>
      </c>
      <c r="V31" s="15">
        <v>-2.03725180404285</v>
      </c>
      <c r="W31" s="25">
        <v>5.737622406950682</v>
      </c>
      <c r="X31" s="25">
        <v>-2.0684155954934891</v>
      </c>
      <c r="Y31" s="25">
        <v>1.7359744469710003</v>
      </c>
      <c r="Z31" s="25">
        <v>-4.4109334684445889</v>
      </c>
      <c r="AA31" s="25">
        <v>3.5395068121534923</v>
      </c>
      <c r="AB31" s="25" t="s">
        <v>25</v>
      </c>
    </row>
    <row r="32" spans="4:28" ht="25.5" customHeight="1">
      <c r="D32" s="14" t="s">
        <v>32</v>
      </c>
      <c r="E32" s="15">
        <v>2.1822821351175303</v>
      </c>
      <c r="F32" s="15">
        <v>-4.9444891049321704E-2</v>
      </c>
      <c r="G32" s="15">
        <v>0.17272583087641902</v>
      </c>
      <c r="H32" s="15">
        <v>-1.0263893940403057</v>
      </c>
      <c r="I32" s="15">
        <v>0.43920111659383476</v>
      </c>
      <c r="J32" s="15">
        <v>-0.456947220808257</v>
      </c>
      <c r="K32" s="15">
        <v>0.51902088331239327</v>
      </c>
      <c r="L32" s="15">
        <v>1.0958725699009797</v>
      </c>
      <c r="M32" s="15">
        <v>0.35839446042140732</v>
      </c>
      <c r="N32" s="15">
        <v>1.901509397573653</v>
      </c>
      <c r="O32" s="15">
        <v>1.5928015073372714</v>
      </c>
      <c r="P32" s="15">
        <v>-1.0760972055546048</v>
      </c>
      <c r="Q32" s="15">
        <v>1.5591233700821494</v>
      </c>
      <c r="R32" s="15">
        <v>0.21425722080528065</v>
      </c>
      <c r="S32" s="15">
        <v>0.70583027812292087</v>
      </c>
      <c r="T32" s="15">
        <v>-0.56138362935320707</v>
      </c>
      <c r="U32" s="15">
        <v>-0.47463274137526934</v>
      </c>
      <c r="V32" s="15">
        <v>-0.77343071651105877</v>
      </c>
      <c r="W32" s="25">
        <v>-2.4024978970318522</v>
      </c>
      <c r="X32" s="25">
        <v>0.6626750558148764</v>
      </c>
      <c r="Y32" s="25">
        <v>3.8054593511023471</v>
      </c>
      <c r="Z32" s="25">
        <v>-2.0944997169467627</v>
      </c>
      <c r="AA32" s="25">
        <v>1.8136958737442477</v>
      </c>
      <c r="AB32" s="25" t="s">
        <v>25</v>
      </c>
    </row>
    <row r="33" spans="4:28" ht="25.5" customHeight="1">
      <c r="D33" s="14" t="s">
        <v>33</v>
      </c>
      <c r="E33" s="15">
        <v>0.17105062762099443</v>
      </c>
      <c r="F33" s="15">
        <v>-1.2782421672162481</v>
      </c>
      <c r="G33" s="15">
        <v>-3.1015450101169684</v>
      </c>
      <c r="H33" s="15">
        <v>0.87406083748098329</v>
      </c>
      <c r="I33" s="15">
        <v>0.24454137895071337</v>
      </c>
      <c r="J33" s="15">
        <v>-1.3211376125998653</v>
      </c>
      <c r="K33" s="15">
        <v>-0.21719295989229837</v>
      </c>
      <c r="L33" s="15">
        <v>0.47704497864220485</v>
      </c>
      <c r="M33" s="15">
        <v>-1.438778369722693</v>
      </c>
      <c r="N33" s="15">
        <v>2.6753719560106637</v>
      </c>
      <c r="O33" s="15">
        <v>-0.23642813615010194</v>
      </c>
      <c r="P33" s="15">
        <v>0.1122828010182042</v>
      </c>
      <c r="Q33" s="15">
        <v>-0.72774349615580824</v>
      </c>
      <c r="R33" s="15">
        <v>1.6423006314375987</v>
      </c>
      <c r="S33" s="15">
        <v>1.5029332694171504</v>
      </c>
      <c r="T33" s="15">
        <v>-2.448862873989377</v>
      </c>
      <c r="U33" s="15">
        <v>-1.8905409187786604</v>
      </c>
      <c r="V33" s="15">
        <v>1.2977196503157762</v>
      </c>
      <c r="W33" s="25">
        <v>-1.3654449774542443</v>
      </c>
      <c r="X33" s="25">
        <v>1.4893595571581875</v>
      </c>
      <c r="Y33" s="25">
        <v>1.1361025242566658</v>
      </c>
      <c r="Z33" s="25">
        <v>9.064433910395131E-2</v>
      </c>
      <c r="AA33" s="25">
        <v>0.31092985230987136</v>
      </c>
      <c r="AB33" s="25" t="s">
        <v>25</v>
      </c>
    </row>
    <row r="34" spans="4:28" ht="25.5" customHeight="1">
      <c r="D34" s="14" t="s">
        <v>34</v>
      </c>
      <c r="E34" s="15">
        <v>-0.78811465727961494</v>
      </c>
      <c r="F34" s="15">
        <v>0.99615780031578893</v>
      </c>
      <c r="G34" s="15">
        <v>-3.0366079637895504</v>
      </c>
      <c r="H34" s="15">
        <v>2.9635230903983567</v>
      </c>
      <c r="I34" s="15">
        <v>-0.75832850716780476</v>
      </c>
      <c r="J34" s="15">
        <v>0.11213811888823866</v>
      </c>
      <c r="K34" s="15">
        <v>1.0415318975730559</v>
      </c>
      <c r="L34" s="15">
        <v>2.1663027349891228</v>
      </c>
      <c r="M34" s="15">
        <v>-1.4917977482903577</v>
      </c>
      <c r="N34" s="15">
        <v>0.97063892586120026</v>
      </c>
      <c r="O34" s="15">
        <v>-2.2773897654460029E-2</v>
      </c>
      <c r="P34" s="15">
        <v>2.5603987799756256</v>
      </c>
      <c r="Q34" s="15">
        <v>-2.297475267598148</v>
      </c>
      <c r="R34" s="15">
        <v>0.55653912959279239</v>
      </c>
      <c r="S34" s="15">
        <v>-0.89580327732194931</v>
      </c>
      <c r="T34" s="15">
        <v>-0.76962339412064429</v>
      </c>
      <c r="U34" s="15">
        <v>0.63884447336710615</v>
      </c>
      <c r="V34" s="15">
        <v>-2.1290783669909441</v>
      </c>
      <c r="W34" s="25">
        <v>1.3089534907374079</v>
      </c>
      <c r="X34" s="25">
        <v>0.63342411485900474</v>
      </c>
      <c r="Y34" s="25">
        <v>1.1362795781074686</v>
      </c>
      <c r="Z34" s="25">
        <v>0.35467308302590261</v>
      </c>
      <c r="AA34" s="25">
        <v>-5.6661067407350778</v>
      </c>
      <c r="AB34" s="25" t="s">
        <v>25</v>
      </c>
    </row>
    <row r="35" spans="4:28" ht="25.5" customHeight="1">
      <c r="D35" s="16" t="s">
        <v>35</v>
      </c>
      <c r="E35" s="17">
        <v>0.40790165365836017</v>
      </c>
      <c r="F35" s="17">
        <v>-1.9336075007436948</v>
      </c>
      <c r="G35" s="17">
        <v>-1.0515931184552074</v>
      </c>
      <c r="H35" s="17">
        <v>-3.525790230571213</v>
      </c>
      <c r="I35" s="17">
        <v>-0.22197724819780218</v>
      </c>
      <c r="J35" s="17">
        <v>0.29441420473697022</v>
      </c>
      <c r="K35" s="17">
        <v>1.7458199938447549</v>
      </c>
      <c r="L35" s="17">
        <v>-1.1927907134461013</v>
      </c>
      <c r="M35" s="17">
        <v>-1.1733328877152505</v>
      </c>
      <c r="N35" s="17">
        <v>0.82770277200019393</v>
      </c>
      <c r="O35" s="17">
        <v>1.6955452797002613</v>
      </c>
      <c r="P35" s="17">
        <v>0.31321548784415398</v>
      </c>
      <c r="Q35" s="17">
        <v>1.0327957603600613</v>
      </c>
      <c r="R35" s="17">
        <v>-1.8876862502233194</v>
      </c>
      <c r="S35" s="17">
        <v>-1.2042759861252805</v>
      </c>
      <c r="T35" s="17">
        <v>-2.5031983508216893E-2</v>
      </c>
      <c r="U35" s="17">
        <v>1.5171745560031979</v>
      </c>
      <c r="V35" s="17">
        <v>-1.3482367570560871</v>
      </c>
      <c r="W35" s="26">
        <v>2.0092296443556812</v>
      </c>
      <c r="X35" s="26">
        <v>0.47100936022681505</v>
      </c>
      <c r="Y35" s="26">
        <v>-1.1682755655526122</v>
      </c>
      <c r="Z35" s="26">
        <v>0.20110670398418851</v>
      </c>
      <c r="AA35" s="26">
        <v>-1.8939693225035081</v>
      </c>
      <c r="AB35" s="26" t="s">
        <v>25</v>
      </c>
    </row>
    <row r="36" spans="4:28" ht="25.5" customHeight="1"/>
    <row r="37" spans="4:28" ht="25.5" customHeight="1">
      <c r="D37" s="64" t="s">
        <v>38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4:28" ht="25.5" customHeight="1">
      <c r="D38" s="66" t="s">
        <v>49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</row>
    <row r="39" spans="4:28" ht="25.5" customHeight="1">
      <c r="D39" s="65" t="s">
        <v>50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4:28" ht="25.5" customHeight="1">
      <c r="D40" s="12"/>
      <c r="E40" s="13">
        <v>2000</v>
      </c>
      <c r="F40" s="13">
        <v>2001</v>
      </c>
      <c r="G40" s="13">
        <v>2002</v>
      </c>
      <c r="H40" s="13">
        <v>2003</v>
      </c>
      <c r="I40" s="13">
        <v>2004</v>
      </c>
      <c r="J40" s="13">
        <v>2005</v>
      </c>
      <c r="K40" s="13">
        <v>2006</v>
      </c>
      <c r="L40" s="13">
        <v>2007</v>
      </c>
      <c r="M40" s="13">
        <v>2008</v>
      </c>
      <c r="N40" s="13">
        <v>2009</v>
      </c>
      <c r="O40" s="13">
        <v>2010</v>
      </c>
      <c r="P40" s="13">
        <v>2011</v>
      </c>
      <c r="Q40" s="13">
        <v>2012</v>
      </c>
      <c r="R40" s="13">
        <v>2013</v>
      </c>
      <c r="S40" s="13">
        <v>2014</v>
      </c>
      <c r="T40" s="13">
        <v>2015</v>
      </c>
      <c r="U40" s="13">
        <v>2016</v>
      </c>
      <c r="V40" s="13">
        <v>2017</v>
      </c>
      <c r="W40" s="13">
        <v>2018</v>
      </c>
      <c r="X40" s="13">
        <v>2019</v>
      </c>
      <c r="Y40" s="13">
        <v>2020</v>
      </c>
      <c r="Z40" s="13">
        <v>2021</v>
      </c>
      <c r="AA40" s="13">
        <v>2022</v>
      </c>
      <c r="AB40" s="13">
        <v>2023</v>
      </c>
    </row>
    <row r="41" spans="4:28" ht="25.5" customHeight="1">
      <c r="D41" s="14" t="s">
        <v>23</v>
      </c>
      <c r="E41" s="15" t="s">
        <v>25</v>
      </c>
      <c r="F41" s="15">
        <v>0.38062131402489818</v>
      </c>
      <c r="G41" s="15">
        <v>-8.0937177763640289E-2</v>
      </c>
      <c r="H41" s="15">
        <v>4.4646505616374732E-2</v>
      </c>
      <c r="I41" s="15">
        <v>0.24148179845842055</v>
      </c>
      <c r="J41" s="15">
        <v>-2.526420935086704</v>
      </c>
      <c r="K41" s="15">
        <v>3.5113094430339498</v>
      </c>
      <c r="L41" s="15">
        <v>0.4282413911571803</v>
      </c>
      <c r="M41" s="15">
        <v>0.61774035927824045</v>
      </c>
      <c r="N41" s="15">
        <v>-0.29472358697565371</v>
      </c>
      <c r="O41" s="15">
        <v>0.81476163766673881</v>
      </c>
      <c r="P41" s="15">
        <v>0.21245829029656882</v>
      </c>
      <c r="Q41" s="15">
        <v>6.8846939528817819</v>
      </c>
      <c r="R41" s="15">
        <v>0.28989221645454588</v>
      </c>
      <c r="S41" s="15">
        <v>1.0001323345831814E-2</v>
      </c>
      <c r="T41" s="15">
        <v>-1.8738820765284991E-2</v>
      </c>
      <c r="U41" s="15">
        <v>-1.1925497862467549</v>
      </c>
      <c r="V41" s="15">
        <v>7.5090041400781349</v>
      </c>
      <c r="W41" s="25">
        <v>3.6641981116565914</v>
      </c>
      <c r="X41" s="25">
        <v>2.8447931453983166</v>
      </c>
      <c r="Y41" s="25">
        <v>0.1714563214145981</v>
      </c>
      <c r="Z41" s="25">
        <v>-1.7268319635223239</v>
      </c>
      <c r="AA41" s="25">
        <v>-0.64756738052688112</v>
      </c>
      <c r="AB41" s="25">
        <v>2.2821388586328872</v>
      </c>
    </row>
    <row r="42" spans="4:28" ht="25.5" customHeight="1">
      <c r="D42" s="14" t="s">
        <v>24</v>
      </c>
      <c r="E42" s="15">
        <v>1.0454715998734709</v>
      </c>
      <c r="F42" s="15">
        <v>-0.28533642286805438</v>
      </c>
      <c r="G42" s="15">
        <v>-1.0062671193412087</v>
      </c>
      <c r="H42" s="15">
        <v>1.1371647144428287</v>
      </c>
      <c r="I42" s="15">
        <v>0.98743392570699307</v>
      </c>
      <c r="J42" s="15">
        <v>-2.1627794561933644</v>
      </c>
      <c r="K42" s="15">
        <v>-1.7645104738257311</v>
      </c>
      <c r="L42" s="15">
        <v>0.64914018647261873</v>
      </c>
      <c r="M42" s="15">
        <v>-2.7347115951512291</v>
      </c>
      <c r="N42" s="15">
        <v>2.0425327654146397</v>
      </c>
      <c r="O42" s="15">
        <v>2.9069727605770312</v>
      </c>
      <c r="P42" s="15">
        <v>0.63028497378239123</v>
      </c>
      <c r="Q42" s="15">
        <v>-0.32916042648623023</v>
      </c>
      <c r="R42" s="15">
        <v>-0.7588707621637103</v>
      </c>
      <c r="S42" s="15">
        <v>0.16122472250628128</v>
      </c>
      <c r="T42" s="15">
        <v>-0.67088494379305974</v>
      </c>
      <c r="U42" s="15">
        <v>0.41260924279491462</v>
      </c>
      <c r="V42" s="15">
        <v>-1.0493853052082391</v>
      </c>
      <c r="W42" s="25">
        <v>-1.9812952504339232</v>
      </c>
      <c r="X42" s="25">
        <v>-2.5127867223860956</v>
      </c>
      <c r="Y42" s="25">
        <v>-4.9466002529308106E-2</v>
      </c>
      <c r="Z42" s="25">
        <v>-0.37693539710409452</v>
      </c>
      <c r="AA42" s="25">
        <v>1.6750586539024948</v>
      </c>
      <c r="AB42" s="25" t="s">
        <v>25</v>
      </c>
    </row>
    <row r="43" spans="4:28" ht="25.5" customHeight="1">
      <c r="D43" s="14" t="s">
        <v>26</v>
      </c>
      <c r="E43" s="15">
        <v>0.13928390240902644</v>
      </c>
      <c r="F43" s="15">
        <v>-0.18267011132300226</v>
      </c>
      <c r="G43" s="15">
        <v>1.6474828660313356</v>
      </c>
      <c r="H43" s="15">
        <v>-2.0547390699948376</v>
      </c>
      <c r="I43" s="15">
        <v>0.16608722844582147</v>
      </c>
      <c r="J43" s="15">
        <v>1.2877916707324299</v>
      </c>
      <c r="K43" s="15">
        <v>1.8693824893285749</v>
      </c>
      <c r="L43" s="15">
        <v>3.5159123137940007E-2</v>
      </c>
      <c r="M43" s="15">
        <v>3.1449015358745669</v>
      </c>
      <c r="N43" s="15">
        <v>-0.79937743585509757</v>
      </c>
      <c r="O43" s="15">
        <v>-0.42971159833925521</v>
      </c>
      <c r="P43" s="15">
        <v>1.8269557498844513</v>
      </c>
      <c r="Q43" s="15">
        <v>-0.14023733753165679</v>
      </c>
      <c r="R43" s="15">
        <v>0.99587465907300388</v>
      </c>
      <c r="S43" s="15">
        <v>-0.54246614038431229</v>
      </c>
      <c r="T43" s="15">
        <v>-2.1231422505307962</v>
      </c>
      <c r="U43" s="15">
        <v>-1.1304757061778581</v>
      </c>
      <c r="V43" s="15">
        <v>-5.9227673025823657</v>
      </c>
      <c r="W43" s="25">
        <v>-0.18780817139788519</v>
      </c>
      <c r="X43" s="25">
        <v>-2.3267117441805096</v>
      </c>
      <c r="Y43" s="25">
        <v>10.751177725436701</v>
      </c>
      <c r="Z43" s="25">
        <v>2.4918684103612421</v>
      </c>
      <c r="AA43" s="25">
        <v>-3.6579325926189288E-2</v>
      </c>
      <c r="AB43" s="25" t="s">
        <v>25</v>
      </c>
    </row>
    <row r="44" spans="4:28" ht="25.5" customHeight="1">
      <c r="D44" s="14" t="s">
        <v>27</v>
      </c>
      <c r="E44" s="15">
        <v>1.0728419981886894E-2</v>
      </c>
      <c r="F44" s="15">
        <v>-0.29954600359364258</v>
      </c>
      <c r="G44" s="15">
        <v>-1.0787938862356072</v>
      </c>
      <c r="H44" s="15">
        <v>0.10239439480406176</v>
      </c>
      <c r="I44" s="15">
        <v>3.4402145398377382</v>
      </c>
      <c r="J44" s="15">
        <v>-1.1353431228825928</v>
      </c>
      <c r="K44" s="15">
        <v>0.10743739441623212</v>
      </c>
      <c r="L44" s="15">
        <v>4.1081381158593278</v>
      </c>
      <c r="M44" s="15">
        <v>-0.56332878028284572</v>
      </c>
      <c r="N44" s="15">
        <v>2.9717048568824289</v>
      </c>
      <c r="O44" s="15">
        <v>-0.48528084379584335</v>
      </c>
      <c r="P44" s="15">
        <v>-0.53547725213045627</v>
      </c>
      <c r="Q44" s="15">
        <v>1.628483345514331</v>
      </c>
      <c r="R44" s="15">
        <v>-3.5155097947975111</v>
      </c>
      <c r="S44" s="15">
        <v>-3.1511363452033536</v>
      </c>
      <c r="T44" s="15">
        <v>1.5881616237326535</v>
      </c>
      <c r="U44" s="15">
        <v>0.22570407143338578</v>
      </c>
      <c r="V44" s="15">
        <v>1.9958722483157221</v>
      </c>
      <c r="W44" s="25">
        <v>1.4435694583497138</v>
      </c>
      <c r="X44" s="25">
        <v>-0.91951524600836221</v>
      </c>
      <c r="Y44" s="25">
        <v>-7.7155124590728601</v>
      </c>
      <c r="Z44" s="25">
        <v>0.20871658728949249</v>
      </c>
      <c r="AA44" s="25">
        <v>-0.80573140107776942</v>
      </c>
      <c r="AB44" s="25" t="s">
        <v>25</v>
      </c>
    </row>
    <row r="45" spans="4:28" ht="25.5" customHeight="1">
      <c r="D45" s="14" t="s">
        <v>28</v>
      </c>
      <c r="E45" s="15">
        <v>0.85680901668505616</v>
      </c>
      <c r="F45" s="15">
        <v>-2.5341919308042971</v>
      </c>
      <c r="G45" s="15">
        <v>1.3135506958434684</v>
      </c>
      <c r="H45" s="15">
        <v>-3.6690025728780551E-2</v>
      </c>
      <c r="I45" s="15">
        <v>-0.86870146609241417</v>
      </c>
      <c r="J45" s="15">
        <v>1.7522015734889429</v>
      </c>
      <c r="K45" s="15">
        <v>-0.40230857868343017</v>
      </c>
      <c r="L45" s="15">
        <v>-1.8772732085386656</v>
      </c>
      <c r="M45" s="15">
        <v>1.5582551398707567</v>
      </c>
      <c r="N45" s="15">
        <v>-0.25099522910910776</v>
      </c>
      <c r="O45" s="15">
        <v>1.0408534426453064</v>
      </c>
      <c r="P45" s="15">
        <v>0.70328833049633221</v>
      </c>
      <c r="Q45" s="15">
        <v>-0.64543378764387871</v>
      </c>
      <c r="R45" s="15">
        <v>4.1385034643833807</v>
      </c>
      <c r="S45" s="15">
        <v>1.5541009012129514</v>
      </c>
      <c r="T45" s="15">
        <v>-1.2837349594712388</v>
      </c>
      <c r="U45" s="15">
        <v>0.4296004205869064</v>
      </c>
      <c r="V45" s="15">
        <v>0.60752176642842048</v>
      </c>
      <c r="W45" s="25">
        <v>-0.41430693089082871</v>
      </c>
      <c r="X45" s="25">
        <v>-7.6634268490782809E-2</v>
      </c>
      <c r="Y45" s="25">
        <v>2.9755364699351139</v>
      </c>
      <c r="Z45" s="25">
        <v>-1.7042866009551405</v>
      </c>
      <c r="AA45" s="25">
        <v>1.0900321852138184</v>
      </c>
      <c r="AB45" s="25" t="s">
        <v>25</v>
      </c>
    </row>
    <row r="46" spans="4:28" ht="25.5" customHeight="1">
      <c r="D46" s="14" t="s">
        <v>29</v>
      </c>
      <c r="E46" s="15">
        <v>1.6435518683611594</v>
      </c>
      <c r="F46" s="15">
        <v>1.4364371866431025</v>
      </c>
      <c r="G46" s="15">
        <v>-1.9743849791405199</v>
      </c>
      <c r="H46" s="15">
        <v>-0.6815708789456143</v>
      </c>
      <c r="I46" s="15">
        <v>1.0753566299510631</v>
      </c>
      <c r="J46" s="15">
        <v>0.23536359181015598</v>
      </c>
      <c r="K46" s="15">
        <v>1.4491354196757511</v>
      </c>
      <c r="L46" s="15">
        <v>0.80338867289637683</v>
      </c>
      <c r="M46" s="15">
        <v>-0.83728166465559806</v>
      </c>
      <c r="N46" s="15">
        <v>0.31779140535554973</v>
      </c>
      <c r="O46" s="15">
        <v>1.8640280873226001</v>
      </c>
      <c r="P46" s="15">
        <v>-0.45041999841640701</v>
      </c>
      <c r="Q46" s="15">
        <v>1.0574365852730194</v>
      </c>
      <c r="R46" s="15">
        <v>-0.8989295747146242</v>
      </c>
      <c r="S46" s="15">
        <v>0.54737499403572087</v>
      </c>
      <c r="T46" s="15">
        <v>-0.20739555270293808</v>
      </c>
      <c r="U46" s="15">
        <v>-0.40564628118593404</v>
      </c>
      <c r="V46" s="15">
        <v>0.82004122215704189</v>
      </c>
      <c r="W46" s="25">
        <v>-3.3298080398497465</v>
      </c>
      <c r="X46" s="25">
        <v>0.13896787589617876</v>
      </c>
      <c r="Y46" s="25">
        <v>0.58747030285348778</v>
      </c>
      <c r="Z46" s="25">
        <v>0.1527865828532704</v>
      </c>
      <c r="AA46" s="25">
        <v>2.7724050418775903E-2</v>
      </c>
      <c r="AB46" s="25" t="s">
        <v>25</v>
      </c>
    </row>
    <row r="47" spans="4:28" ht="25.5" customHeight="1">
      <c r="D47" s="14" t="s">
        <v>30</v>
      </c>
      <c r="E47" s="15">
        <v>-0.15616957002897447</v>
      </c>
      <c r="F47" s="15">
        <v>-0.54967112154656883</v>
      </c>
      <c r="G47" s="15">
        <v>9.0871690321048249E-2</v>
      </c>
      <c r="H47" s="15">
        <v>0.68680516606867137</v>
      </c>
      <c r="I47" s="15">
        <v>0.21202124677566214</v>
      </c>
      <c r="J47" s="15">
        <v>1.6361265024677607</v>
      </c>
      <c r="K47" s="15">
        <v>-0.18018935932565538</v>
      </c>
      <c r="L47" s="15">
        <v>0.18829908442841159</v>
      </c>
      <c r="M47" s="15">
        <v>0.11196585850998808</v>
      </c>
      <c r="N47" s="15">
        <v>0.51750124523737284</v>
      </c>
      <c r="O47" s="15">
        <v>-1.1044865448050833</v>
      </c>
      <c r="P47" s="15">
        <v>1.6479539853394787</v>
      </c>
      <c r="Q47" s="15">
        <v>0.22187632917056721</v>
      </c>
      <c r="R47" s="15">
        <v>2.787409728221002</v>
      </c>
      <c r="S47" s="15">
        <v>-0.56683280186095031</v>
      </c>
      <c r="T47" s="15">
        <v>-1.4051725396416082</v>
      </c>
      <c r="U47" s="15">
        <v>-2.1507474038395813E-2</v>
      </c>
      <c r="V47" s="15">
        <v>0.67217479440879746</v>
      </c>
      <c r="W47" s="25">
        <v>1.2148671358106711</v>
      </c>
      <c r="X47" s="25">
        <v>0.98252421290023761</v>
      </c>
      <c r="Y47" s="25">
        <v>2.1329622212173938E-2</v>
      </c>
      <c r="Z47" s="25">
        <v>0.72128996770097764</v>
      </c>
      <c r="AA47" s="25">
        <v>-0.62150428204366115</v>
      </c>
      <c r="AB47" s="25" t="s">
        <v>25</v>
      </c>
    </row>
    <row r="48" spans="4:28" ht="25.5" customHeight="1">
      <c r="D48" s="14" t="s">
        <v>31</v>
      </c>
      <c r="E48" s="15">
        <v>-0.45119173584429184</v>
      </c>
      <c r="F48" s="15">
        <v>-0.43071932999928508</v>
      </c>
      <c r="G48" s="15">
        <v>7.7655485220473608E-2</v>
      </c>
      <c r="H48" s="15">
        <v>0.79478645419710503</v>
      </c>
      <c r="I48" s="15">
        <v>-0.10313416104701378</v>
      </c>
      <c r="J48" s="15">
        <v>0.11251519482093908</v>
      </c>
      <c r="K48" s="15">
        <v>0.49001169993327931</v>
      </c>
      <c r="L48" s="15">
        <v>-1.4355759120974643</v>
      </c>
      <c r="M48" s="15">
        <v>0.90105217230356249</v>
      </c>
      <c r="N48" s="15">
        <v>1.3311950088133129</v>
      </c>
      <c r="O48" s="15">
        <v>1.2294808950465308</v>
      </c>
      <c r="P48" s="15">
        <v>-0.15022742890652419</v>
      </c>
      <c r="Q48" s="15">
        <v>-1.2571410544973904</v>
      </c>
      <c r="R48" s="15">
        <v>0.46062326410334364</v>
      </c>
      <c r="S48" s="15">
        <v>-0.13756197110255108</v>
      </c>
      <c r="T48" s="15">
        <v>-0.87581416877372531</v>
      </c>
      <c r="U48" s="15">
        <v>0.1054846788830055</v>
      </c>
      <c r="V48" s="15">
        <v>-0.2228722979694564</v>
      </c>
      <c r="W48" s="25">
        <v>1.1345827395577102</v>
      </c>
      <c r="X48" s="25">
        <v>1.3978374644447511</v>
      </c>
      <c r="Y48" s="25">
        <v>-1.5224898441278834</v>
      </c>
      <c r="Z48" s="25">
        <v>-0.75225811653660823</v>
      </c>
      <c r="AA48" s="25">
        <v>0.31346496307154137</v>
      </c>
      <c r="AB48" s="25" t="s">
        <v>25</v>
      </c>
    </row>
    <row r="49" spans="4:28" ht="25.5" customHeight="1">
      <c r="D49" s="14" t="s">
        <v>32</v>
      </c>
      <c r="E49" s="15">
        <v>0.6900108736398014</v>
      </c>
      <c r="F49" s="15">
        <v>2.0903946502865534</v>
      </c>
      <c r="G49" s="15">
        <v>-2.1372346987097668</v>
      </c>
      <c r="H49" s="15">
        <v>-2.4225448076153899E-2</v>
      </c>
      <c r="I49" s="15">
        <v>0.44593654373425995</v>
      </c>
      <c r="J49" s="15">
        <v>-0.40213061476761514</v>
      </c>
      <c r="K49" s="15">
        <v>1.9367017608883375</v>
      </c>
      <c r="L49" s="15">
        <v>3.6101155177618693</v>
      </c>
      <c r="M49" s="15">
        <v>0.59699701182291953</v>
      </c>
      <c r="N49" s="15">
        <v>7.7066456144514461E-2</v>
      </c>
      <c r="O49" s="15">
        <v>-0.20412027717672254</v>
      </c>
      <c r="P49" s="15">
        <v>-0.47116952352931341</v>
      </c>
      <c r="Q49" s="15">
        <v>1.6109580957921033</v>
      </c>
      <c r="R49" s="15">
        <v>0.41157962211040289</v>
      </c>
      <c r="S49" s="15">
        <v>-0.18247731552638591</v>
      </c>
      <c r="T49" s="15">
        <v>1.1152646923012544</v>
      </c>
      <c r="U49" s="15">
        <v>-1.4450961365623405</v>
      </c>
      <c r="V49" s="15">
        <v>2.2070468847471103</v>
      </c>
      <c r="W49" s="25">
        <v>-0.9218024011226067</v>
      </c>
      <c r="X49" s="25">
        <v>0.39738809254230567</v>
      </c>
      <c r="Y49" s="25">
        <v>-8.3433956663847564E-2</v>
      </c>
      <c r="Z49" s="25">
        <v>-1.2305667858297009</v>
      </c>
      <c r="AA49" s="25">
        <v>1.2420210539402676</v>
      </c>
      <c r="AB49" s="25" t="s">
        <v>25</v>
      </c>
    </row>
    <row r="50" spans="4:28" ht="25.5" customHeight="1">
      <c r="D50" s="14" t="s">
        <v>33</v>
      </c>
      <c r="E50" s="15">
        <v>-1.9717775834463436</v>
      </c>
      <c r="F50" s="15">
        <v>-0.97470617643223845</v>
      </c>
      <c r="G50" s="15">
        <v>1.7245265386784059</v>
      </c>
      <c r="H50" s="15">
        <v>-0.25075628215857071</v>
      </c>
      <c r="I50" s="15">
        <v>1.8829793720007038</v>
      </c>
      <c r="J50" s="15">
        <v>0.85863623709168113</v>
      </c>
      <c r="K50" s="15">
        <v>0.23268174219870374</v>
      </c>
      <c r="L50" s="15">
        <v>-1.426222230924501</v>
      </c>
      <c r="M50" s="15">
        <v>0.35621913279910711</v>
      </c>
      <c r="N50" s="15">
        <v>2.0446773336061597</v>
      </c>
      <c r="O50" s="15">
        <v>0.24546909905236447</v>
      </c>
      <c r="P50" s="15">
        <v>0.20348431638614883</v>
      </c>
      <c r="Q50" s="15">
        <v>-0.59305056033248649</v>
      </c>
      <c r="R50" s="15">
        <v>-1.25689199360004</v>
      </c>
      <c r="S50" s="15">
        <v>1.2197142679310158</v>
      </c>
      <c r="T50" s="15">
        <v>2.2997117532461475</v>
      </c>
      <c r="U50" s="15">
        <v>0.43919127677090053</v>
      </c>
      <c r="V50" s="15">
        <v>-0.36282336840841589</v>
      </c>
      <c r="W50" s="25">
        <v>0.21221555006609716</v>
      </c>
      <c r="X50" s="25">
        <v>-0.11019131784283376</v>
      </c>
      <c r="Y50" s="25">
        <v>0.92034596812986535</v>
      </c>
      <c r="Z50" s="25">
        <v>8.1578207029164851E-2</v>
      </c>
      <c r="AA50" s="25">
        <v>0.21610684246236023</v>
      </c>
      <c r="AB50" s="25" t="s">
        <v>25</v>
      </c>
    </row>
    <row r="51" spans="4:28" ht="25.5" customHeight="1">
      <c r="D51" s="14" t="s">
        <v>34</v>
      </c>
      <c r="E51" s="15">
        <v>1.3607831497186584</v>
      </c>
      <c r="F51" s="15">
        <v>-0.81400667033244556</v>
      </c>
      <c r="G51" s="15">
        <v>-2.0421255385290493</v>
      </c>
      <c r="H51" s="15">
        <v>1.4561105782424422</v>
      </c>
      <c r="I51" s="15">
        <v>0.52203723891004472</v>
      </c>
      <c r="J51" s="15">
        <v>-2.9715712918487736E-2</v>
      </c>
      <c r="K51" s="15">
        <v>-1.2699382249070634E-2</v>
      </c>
      <c r="L51" s="15">
        <v>1.0968611641626103</v>
      </c>
      <c r="M51" s="15">
        <v>0.92714863256222468</v>
      </c>
      <c r="N51" s="15">
        <v>0.50804379406039768</v>
      </c>
      <c r="O51" s="15">
        <v>-0.88518723870175675</v>
      </c>
      <c r="P51" s="15">
        <v>0.95591724734982453</v>
      </c>
      <c r="Q51" s="15">
        <v>-0.3071514959824273</v>
      </c>
      <c r="R51" s="15">
        <v>1.3137548424237533</v>
      </c>
      <c r="S51" s="15">
        <v>-0.69998454487432138</v>
      </c>
      <c r="T51" s="15">
        <v>-3.0291278797214161</v>
      </c>
      <c r="U51" s="15">
        <v>-0.38901226409040479</v>
      </c>
      <c r="V51" s="15">
        <v>0.43495962434918489</v>
      </c>
      <c r="W51" s="25">
        <v>1.4386341941820646</v>
      </c>
      <c r="X51" s="25">
        <v>0.89174105882703358</v>
      </c>
      <c r="Y51" s="25">
        <v>-3.0083765021394981</v>
      </c>
      <c r="Z51" s="25">
        <v>1.4236367770921188</v>
      </c>
      <c r="AA51" s="25">
        <v>-0.12838445769375317</v>
      </c>
      <c r="AB51" s="25" t="s">
        <v>25</v>
      </c>
    </row>
    <row r="52" spans="4:28" ht="25.5" customHeight="1">
      <c r="D52" s="16" t="s">
        <v>35</v>
      </c>
      <c r="E52" s="17">
        <v>1.4045009009207021</v>
      </c>
      <c r="F52" s="17">
        <v>0.85502534185917245</v>
      </c>
      <c r="G52" s="17">
        <v>-2.9516571114044932</v>
      </c>
      <c r="H52" s="17">
        <v>0.45414251185815768</v>
      </c>
      <c r="I52" s="17">
        <v>2.2451083910988601</v>
      </c>
      <c r="J52" s="17">
        <v>1.0480523152005761</v>
      </c>
      <c r="K52" s="17">
        <v>0.11106747579019416</v>
      </c>
      <c r="L52" s="17">
        <v>1.2169828929732729</v>
      </c>
      <c r="M52" s="17">
        <v>1.4157148553848309</v>
      </c>
      <c r="N52" s="17">
        <v>0.54214579319917799</v>
      </c>
      <c r="O52" s="17">
        <v>0.43422354022049081</v>
      </c>
      <c r="P52" s="17">
        <v>-1.1976157606857663</v>
      </c>
      <c r="Q52" s="17">
        <v>0.19470240810084416</v>
      </c>
      <c r="R52" s="17">
        <v>0.69397977052243487</v>
      </c>
      <c r="S52" s="17">
        <v>0.63103353720921351</v>
      </c>
      <c r="T52" s="17">
        <v>0.46183220851792051</v>
      </c>
      <c r="U52" s="17">
        <v>-1.8179753395027198</v>
      </c>
      <c r="V52" s="17">
        <v>0.56373843376031907</v>
      </c>
      <c r="W52" s="26">
        <v>0.8506455206763297</v>
      </c>
      <c r="X52" s="26">
        <v>-1.1791946539513098</v>
      </c>
      <c r="Y52" s="26">
        <v>0.58431442494286667</v>
      </c>
      <c r="Z52" s="26">
        <v>-0.19335099318209537</v>
      </c>
      <c r="AA52" s="26">
        <v>-0.94731043921439939</v>
      </c>
      <c r="AB52" s="26" t="s">
        <v>25</v>
      </c>
    </row>
    <row r="53" spans="4:28" ht="25.5" customHeight="1"/>
    <row r="54" spans="4:28" ht="25.5" customHeight="1">
      <c r="D54" s="64" t="s">
        <v>39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4:28" ht="25.5" customHeight="1">
      <c r="D55" s="66" t="s">
        <v>49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</row>
    <row r="56" spans="4:28" ht="25.5" customHeight="1">
      <c r="D56" s="65" t="s">
        <v>50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4:28" ht="25.5" customHeight="1">
      <c r="D57" s="12"/>
      <c r="E57" s="13">
        <v>2000</v>
      </c>
      <c r="F57" s="13">
        <v>2001</v>
      </c>
      <c r="G57" s="13">
        <v>2002</v>
      </c>
      <c r="H57" s="13">
        <v>2003</v>
      </c>
      <c r="I57" s="13">
        <v>2004</v>
      </c>
      <c r="J57" s="13">
        <v>2005</v>
      </c>
      <c r="K57" s="13">
        <v>2006</v>
      </c>
      <c r="L57" s="13">
        <v>2007</v>
      </c>
      <c r="M57" s="13">
        <v>2008</v>
      </c>
      <c r="N57" s="13">
        <v>2009</v>
      </c>
      <c r="O57" s="13">
        <v>2010</v>
      </c>
      <c r="P57" s="13">
        <v>2011</v>
      </c>
      <c r="Q57" s="13">
        <v>2012</v>
      </c>
      <c r="R57" s="13">
        <v>2013</v>
      </c>
      <c r="S57" s="13">
        <v>2014</v>
      </c>
      <c r="T57" s="13">
        <v>2015</v>
      </c>
      <c r="U57" s="13">
        <v>2016</v>
      </c>
      <c r="V57" s="13">
        <v>2017</v>
      </c>
      <c r="W57" s="13">
        <v>2018</v>
      </c>
      <c r="X57" s="13">
        <v>2019</v>
      </c>
      <c r="Y57" s="13">
        <v>2020</v>
      </c>
      <c r="Z57" s="13">
        <v>2021</v>
      </c>
      <c r="AA57" s="13">
        <v>2022</v>
      </c>
      <c r="AB57" s="13">
        <v>2023</v>
      </c>
    </row>
    <row r="58" spans="4:28" ht="25.5" customHeight="1">
      <c r="D58" s="14" t="s">
        <v>23</v>
      </c>
      <c r="E58" s="15" t="s">
        <v>25</v>
      </c>
      <c r="F58" s="15">
        <v>0.1786568450544701</v>
      </c>
      <c r="G58" s="15">
        <v>-7.5373311555992917E-2</v>
      </c>
      <c r="H58" s="15">
        <v>0.35849892211350376</v>
      </c>
      <c r="I58" s="15">
        <v>0.24215784139876018</v>
      </c>
      <c r="J58" s="15">
        <v>-2.4358886465558505</v>
      </c>
      <c r="K58" s="15">
        <v>3.7863963718892446</v>
      </c>
      <c r="L58" s="15">
        <v>0.49859970282981614</v>
      </c>
      <c r="M58" s="15">
        <v>0.63746866793499279</v>
      </c>
      <c r="N58" s="15">
        <v>-0.33451664988271013</v>
      </c>
      <c r="O58" s="15">
        <v>0.83258873653304644</v>
      </c>
      <c r="P58" s="15">
        <v>0.27126299880908533</v>
      </c>
      <c r="Q58" s="15">
        <v>7.7598931475557853</v>
      </c>
      <c r="R58" s="15">
        <v>3.7840440417546972E-2</v>
      </c>
      <c r="S58" s="15">
        <v>0.15588906013224157</v>
      </c>
      <c r="T58" s="15">
        <v>-0.14712046410594315</v>
      </c>
      <c r="U58" s="15">
        <v>-1.1075300367476837</v>
      </c>
      <c r="V58" s="15">
        <v>8.7337450646575157</v>
      </c>
      <c r="W58" s="25">
        <v>3.4903226960522948</v>
      </c>
      <c r="X58" s="25">
        <v>2.7516767667383313</v>
      </c>
      <c r="Y58" s="25">
        <v>0.10222836950608549</v>
      </c>
      <c r="Z58" s="25">
        <v>-1.7940245011275446</v>
      </c>
      <c r="AA58" s="25">
        <v>-0.66225024121443488</v>
      </c>
      <c r="AB58" s="25">
        <v>2.1581382836908469</v>
      </c>
    </row>
    <row r="59" spans="4:28" ht="25.5" customHeight="1">
      <c r="D59" s="14" t="s">
        <v>24</v>
      </c>
      <c r="E59" s="15">
        <v>0.65731468386955871</v>
      </c>
      <c r="F59" s="15">
        <v>0.3202301417567277</v>
      </c>
      <c r="G59" s="15">
        <v>-0.6367980194895595</v>
      </c>
      <c r="H59" s="15">
        <v>0.98982997469014844</v>
      </c>
      <c r="I59" s="15">
        <v>1.5898745575917639</v>
      </c>
      <c r="J59" s="15">
        <v>-3.9740094065200737</v>
      </c>
      <c r="K59" s="15">
        <v>-2.3407476629943358</v>
      </c>
      <c r="L59" s="15">
        <v>1.3036750544827891</v>
      </c>
      <c r="M59" s="15">
        <v>-2.0591165774486164</v>
      </c>
      <c r="N59" s="15">
        <v>2.8105708918322092</v>
      </c>
      <c r="O59" s="15">
        <v>3.4081886755061852</v>
      </c>
      <c r="P59" s="15">
        <v>0.91527097708563598</v>
      </c>
      <c r="Q59" s="15">
        <v>-0.27651575839416909</v>
      </c>
      <c r="R59" s="15">
        <v>-0.63029792417729213</v>
      </c>
      <c r="S59" s="15">
        <v>-0.17015900843705412</v>
      </c>
      <c r="T59" s="15">
        <v>-0.49253001417381981</v>
      </c>
      <c r="U59" s="15">
        <v>0.61521450256980525</v>
      </c>
      <c r="V59" s="15">
        <v>-1.1087638825047486</v>
      </c>
      <c r="W59" s="25">
        <v>-2.1749878876959339</v>
      </c>
      <c r="X59" s="25">
        <v>-2.5882352466292002</v>
      </c>
      <c r="Y59" s="25">
        <v>-3.7582873314512266E-2</v>
      </c>
      <c r="Z59" s="25">
        <v>-1.1990829167896067E-2</v>
      </c>
      <c r="AA59" s="25">
        <v>1.5316223187266997</v>
      </c>
      <c r="AB59" s="25" t="s">
        <v>25</v>
      </c>
    </row>
    <row r="60" spans="4:28" ht="25.5" customHeight="1">
      <c r="D60" s="14" t="s">
        <v>26</v>
      </c>
      <c r="E60" s="15">
        <v>0.62149355861040867</v>
      </c>
      <c r="F60" s="15">
        <v>-0.26341931968065779</v>
      </c>
      <c r="G60" s="15">
        <v>0.77212079654866983</v>
      </c>
      <c r="H60" s="15">
        <v>-2.2899008462627379</v>
      </c>
      <c r="I60" s="15">
        <v>1.2870216687912661</v>
      </c>
      <c r="J60" s="15">
        <v>1.6638819422850393</v>
      </c>
      <c r="K60" s="15">
        <v>0.95605519993828825</v>
      </c>
      <c r="L60" s="15">
        <v>1.1588227007990559</v>
      </c>
      <c r="M60" s="15">
        <v>1.5076431130945478</v>
      </c>
      <c r="N60" s="15">
        <v>-0.81504797718375821</v>
      </c>
      <c r="O60" s="15">
        <v>-1.0322309087420156</v>
      </c>
      <c r="P60" s="15">
        <v>0.75592100425341258</v>
      </c>
      <c r="Q60" s="15">
        <v>1.0524133308777994</v>
      </c>
      <c r="R60" s="15">
        <v>0.45063043354987009</v>
      </c>
      <c r="S60" s="15">
        <v>-0.24306275103173069</v>
      </c>
      <c r="T60" s="15">
        <v>-1.0448262239937889</v>
      </c>
      <c r="U60" s="15">
        <v>-1.1154103517917791</v>
      </c>
      <c r="V60" s="15">
        <v>-6.6265758795363006</v>
      </c>
      <c r="W60" s="25">
        <v>-0.46399929408202922</v>
      </c>
      <c r="X60" s="25">
        <v>-2.0902823459942765</v>
      </c>
      <c r="Y60" s="25">
        <v>13.656231836424126</v>
      </c>
      <c r="Z60" s="25">
        <v>3.3795541275077445</v>
      </c>
      <c r="AA60" s="25">
        <v>0.30984102988185214</v>
      </c>
      <c r="AB60" s="25" t="s">
        <v>25</v>
      </c>
    </row>
    <row r="61" spans="4:28" ht="25.5" customHeight="1">
      <c r="D61" s="14" t="s">
        <v>27</v>
      </c>
      <c r="E61" s="15">
        <v>0.25302605484511798</v>
      </c>
      <c r="F61" s="15">
        <v>-0.8862383106436944</v>
      </c>
      <c r="G61" s="15">
        <v>3.7638702982301098E-2</v>
      </c>
      <c r="H61" s="15">
        <v>0.16200976962696956</v>
      </c>
      <c r="I61" s="15">
        <v>0.60751616166472289</v>
      </c>
      <c r="J61" s="15">
        <v>-0.30994018210129815</v>
      </c>
      <c r="K61" s="15">
        <v>1.7498784550056934</v>
      </c>
      <c r="L61" s="15">
        <v>0.67161703980957999</v>
      </c>
      <c r="M61" s="15">
        <v>0.41791159516919585</v>
      </c>
      <c r="N61" s="15">
        <v>1.1554590885445082</v>
      </c>
      <c r="O61" s="15">
        <v>-0.42003835246996468</v>
      </c>
      <c r="P61" s="15">
        <v>0.78155562808519541</v>
      </c>
      <c r="Q61" s="15">
        <v>-1.1173430807574714</v>
      </c>
      <c r="R61" s="15">
        <v>-2.2461333807568429</v>
      </c>
      <c r="S61" s="15">
        <v>-2.7915881876864779</v>
      </c>
      <c r="T61" s="15">
        <v>-0.2225975908444866</v>
      </c>
      <c r="U61" s="15">
        <v>0.46184260164130464</v>
      </c>
      <c r="V61" s="15">
        <v>2.3565486453568596</v>
      </c>
      <c r="W61" s="25">
        <v>1.5829640246658228</v>
      </c>
      <c r="X61" s="25">
        <v>-1.949991080567548</v>
      </c>
      <c r="Y61" s="25">
        <v>-10.685622738467393</v>
      </c>
      <c r="Z61" s="25">
        <v>-1.7387457433596709</v>
      </c>
      <c r="AA61" s="25">
        <v>-1.2165366472894124</v>
      </c>
      <c r="AB61" s="25" t="s">
        <v>25</v>
      </c>
    </row>
    <row r="62" spans="4:28" ht="25.5" customHeight="1">
      <c r="D62" s="14" t="s">
        <v>28</v>
      </c>
      <c r="E62" s="15">
        <v>0.79986059237060481</v>
      </c>
      <c r="F62" s="15">
        <v>-1.6853954027730933</v>
      </c>
      <c r="G62" s="15">
        <v>1.4511518632595921</v>
      </c>
      <c r="H62" s="15">
        <v>0.24632283796239829</v>
      </c>
      <c r="I62" s="15">
        <v>0.70295134493765232</v>
      </c>
      <c r="J62" s="15">
        <v>1.4132465508350345</v>
      </c>
      <c r="K62" s="15">
        <v>-0.45984482362216861</v>
      </c>
      <c r="L62" s="15">
        <v>-0.11619927507865446</v>
      </c>
      <c r="M62" s="15">
        <v>1.1945742713376672</v>
      </c>
      <c r="N62" s="15">
        <v>0.79871924735259725</v>
      </c>
      <c r="O62" s="15">
        <v>1.1278669150705634</v>
      </c>
      <c r="P62" s="15">
        <v>9.1414733220251954E-2</v>
      </c>
      <c r="Q62" s="15">
        <v>0.28048790318617733</v>
      </c>
      <c r="R62" s="15">
        <v>3.4630055397362414</v>
      </c>
      <c r="S62" s="15">
        <v>1.1061942151014525</v>
      </c>
      <c r="T62" s="15">
        <v>-0.8249558979259497</v>
      </c>
      <c r="U62" s="15">
        <v>0.23174841913993216</v>
      </c>
      <c r="V62" s="15">
        <v>0.84805838135615375</v>
      </c>
      <c r="W62" s="25">
        <v>0.23047974862995257</v>
      </c>
      <c r="X62" s="25">
        <v>1.2326460360581493</v>
      </c>
      <c r="Y62" s="25">
        <v>5.6380633792423085</v>
      </c>
      <c r="Z62" s="25">
        <v>-0.12456314609879948</v>
      </c>
      <c r="AA62" s="25">
        <v>1.9698821479780193</v>
      </c>
      <c r="AB62" s="25" t="s">
        <v>25</v>
      </c>
    </row>
    <row r="63" spans="4:28" ht="25.5" customHeight="1">
      <c r="D63" s="14" t="s">
        <v>29</v>
      </c>
      <c r="E63" s="15">
        <v>1.4856677767142168</v>
      </c>
      <c r="F63" s="15">
        <v>1.2179547382284772</v>
      </c>
      <c r="G63" s="15">
        <v>-2.4286821734578079</v>
      </c>
      <c r="H63" s="15">
        <v>-0.94416563202213144</v>
      </c>
      <c r="I63" s="15">
        <v>0.77006286980567662</v>
      </c>
      <c r="J63" s="15">
        <v>0.18651360182178056</v>
      </c>
      <c r="K63" s="15">
        <v>1.6065371099145409</v>
      </c>
      <c r="L63" s="15">
        <v>0.59077123026953782</v>
      </c>
      <c r="M63" s="15">
        <v>-0.62251964714430397</v>
      </c>
      <c r="N63" s="15">
        <v>0.27257671657641147</v>
      </c>
      <c r="O63" s="15">
        <v>1.7004085596418639</v>
      </c>
      <c r="P63" s="15">
        <v>-0.46161844674531549</v>
      </c>
      <c r="Q63" s="15">
        <v>1.1653829860404974</v>
      </c>
      <c r="R63" s="15">
        <v>-0.9228605105350729</v>
      </c>
      <c r="S63" s="15">
        <v>0.69493552815802495</v>
      </c>
      <c r="T63" s="15">
        <v>5.5028161757464389E-2</v>
      </c>
      <c r="U63" s="15">
        <v>-1.1294820506748904</v>
      </c>
      <c r="V63" s="15">
        <v>1.3031458946272334</v>
      </c>
      <c r="W63" s="25">
        <v>-3.3320165109482436</v>
      </c>
      <c r="X63" s="25">
        <v>-0.11388730060660768</v>
      </c>
      <c r="Y63" s="25">
        <v>0.57107439175232422</v>
      </c>
      <c r="Z63" s="25">
        <v>4.2451772735319082E-2</v>
      </c>
      <c r="AA63" s="25">
        <v>0.1756233966930143</v>
      </c>
      <c r="AB63" s="25" t="s">
        <v>25</v>
      </c>
    </row>
    <row r="64" spans="4:28" ht="25.5" customHeight="1">
      <c r="D64" s="14" t="s">
        <v>30</v>
      </c>
      <c r="E64" s="15">
        <v>-2.1370678518128905E-2</v>
      </c>
      <c r="F64" s="15">
        <v>-0.481885855354236</v>
      </c>
      <c r="G64" s="15">
        <v>0.21280543636676974</v>
      </c>
      <c r="H64" s="15">
        <v>0.44254722339673869</v>
      </c>
      <c r="I64" s="15">
        <v>0.40579154876325685</v>
      </c>
      <c r="J64" s="15">
        <v>1.5492657725718617</v>
      </c>
      <c r="K64" s="15">
        <v>-0.30609625525330753</v>
      </c>
      <c r="L64" s="15">
        <v>0.34301152783986488</v>
      </c>
      <c r="M64" s="15">
        <v>-8.8453223660300839E-2</v>
      </c>
      <c r="N64" s="15">
        <v>0.79022273801938603</v>
      </c>
      <c r="O64" s="15">
        <v>-1.1157920347540262</v>
      </c>
      <c r="P64" s="15">
        <v>1.6108197738468277</v>
      </c>
      <c r="Q64" s="15">
        <v>0.49647987052836573</v>
      </c>
      <c r="R64" s="15">
        <v>2.5899880468936987</v>
      </c>
      <c r="S64" s="15">
        <v>-0.81341298133958961</v>
      </c>
      <c r="T64" s="15">
        <v>-1.4854191218333757</v>
      </c>
      <c r="U64" s="15">
        <v>0.87011021201122141</v>
      </c>
      <c r="V64" s="15">
        <v>0.27052170415844401</v>
      </c>
      <c r="W64" s="25">
        <v>0.96959291223790434</v>
      </c>
      <c r="X64" s="25">
        <v>0.79783192394871083</v>
      </c>
      <c r="Y64" s="25">
        <v>5.5462671366490746E-2</v>
      </c>
      <c r="Z64" s="25">
        <v>0.55451692821191223</v>
      </c>
      <c r="AA64" s="25">
        <v>-0.62895606781616653</v>
      </c>
      <c r="AB64" s="25" t="s">
        <v>25</v>
      </c>
    </row>
    <row r="65" spans="4:28" ht="25.5" customHeight="1">
      <c r="D65" s="14" t="s">
        <v>31</v>
      </c>
      <c r="E65" s="15">
        <v>-0.54618948418049262</v>
      </c>
      <c r="F65" s="15">
        <v>-0.31678065692526403</v>
      </c>
      <c r="G65" s="15">
        <v>8.7194065309281754E-2</v>
      </c>
      <c r="H65" s="15">
        <v>0.94206956872378012</v>
      </c>
      <c r="I65" s="15">
        <v>-5.7471584442525536E-2</v>
      </c>
      <c r="J65" s="15">
        <v>0.10111297568822231</v>
      </c>
      <c r="K65" s="15">
        <v>0.60605128060744473</v>
      </c>
      <c r="L65" s="15">
        <v>-1.3247802273353204</v>
      </c>
      <c r="M65" s="15">
        <v>0.8612116570327677</v>
      </c>
      <c r="N65" s="15">
        <v>1.1242633587857931</v>
      </c>
      <c r="O65" s="15">
        <v>1.3594220563353687</v>
      </c>
      <c r="P65" s="15">
        <v>-0.11457245637205293</v>
      </c>
      <c r="Q65" s="15">
        <v>-1.2577540032812418</v>
      </c>
      <c r="R65" s="15">
        <v>0.49653618162628366</v>
      </c>
      <c r="S65" s="15">
        <v>-0.38037180258992942</v>
      </c>
      <c r="T65" s="15">
        <v>-1.4447982421634031</v>
      </c>
      <c r="U65" s="15">
        <v>-0.311203805162652</v>
      </c>
      <c r="V65" s="15">
        <v>-0.92250200187896647</v>
      </c>
      <c r="W65" s="25">
        <v>1.0479470399279878</v>
      </c>
      <c r="X65" s="25">
        <v>1.3159587311377896</v>
      </c>
      <c r="Y65" s="25">
        <v>-1.9265618397865447</v>
      </c>
      <c r="Z65" s="25">
        <v>-0.84822309107875915</v>
      </c>
      <c r="AA65" s="25">
        <v>0.26813653529220716</v>
      </c>
      <c r="AB65" s="25" t="s">
        <v>25</v>
      </c>
    </row>
    <row r="66" spans="4:28" ht="25.5" customHeight="1">
      <c r="D66" s="14" t="s">
        <v>32</v>
      </c>
      <c r="E66" s="15">
        <v>0.74051570968851621</v>
      </c>
      <c r="F66" s="15">
        <v>2.0028335731467894</v>
      </c>
      <c r="G66" s="15">
        <v>-2.1687668515707692</v>
      </c>
      <c r="H66" s="15">
        <v>-0.24684253449446247</v>
      </c>
      <c r="I66" s="15">
        <v>0.54123382401316533</v>
      </c>
      <c r="J66" s="15">
        <v>-0.29297327867521261</v>
      </c>
      <c r="K66" s="15">
        <v>1.9760894671366103</v>
      </c>
      <c r="L66" s="15">
        <v>3.7410223595926384</v>
      </c>
      <c r="M66" s="15">
        <v>0.81411069023116234</v>
      </c>
      <c r="N66" s="15">
        <v>2.6560375584949725E-2</v>
      </c>
      <c r="O66" s="15">
        <v>-0.13189012576416692</v>
      </c>
      <c r="P66" s="15">
        <v>-0.46743772768065295</v>
      </c>
      <c r="Q66" s="15">
        <v>1.6904321644795495</v>
      </c>
      <c r="R66" s="15">
        <v>0.53984942837614902</v>
      </c>
      <c r="S66" s="15">
        <v>-3.5654570408849562E-2</v>
      </c>
      <c r="T66" s="15">
        <v>1.6258005295832323</v>
      </c>
      <c r="U66" s="15">
        <v>-1.1374081242063627</v>
      </c>
      <c r="V66" s="15">
        <v>2.7771788789526797</v>
      </c>
      <c r="W66" s="25">
        <v>-0.76832232002538303</v>
      </c>
      <c r="X66" s="25">
        <v>0.72635394438018697</v>
      </c>
      <c r="Y66" s="25">
        <v>-0.30727840186817179</v>
      </c>
      <c r="Z66" s="25">
        <v>-1.2188260379908944</v>
      </c>
      <c r="AA66" s="25">
        <v>1.2882148354524281</v>
      </c>
      <c r="AB66" s="25" t="s">
        <v>25</v>
      </c>
    </row>
    <row r="67" spans="4:28" ht="25.5" customHeight="1">
      <c r="D67" s="14" t="s">
        <v>33</v>
      </c>
      <c r="E67" s="15">
        <v>-1.5313477497127082</v>
      </c>
      <c r="F67" s="15">
        <v>-0.90294643493736837</v>
      </c>
      <c r="G67" s="15">
        <v>1.8714397082786549</v>
      </c>
      <c r="H67" s="15">
        <v>5.0937743939649671E-2</v>
      </c>
      <c r="I67" s="15">
        <v>1.6781274343441011</v>
      </c>
      <c r="J67" s="15">
        <v>0.87562746832474669</v>
      </c>
      <c r="K67" s="15">
        <v>0.25592218944305856</v>
      </c>
      <c r="L67" s="15">
        <v>-1.9182304333920985</v>
      </c>
      <c r="M67" s="15">
        <v>0.22321489686361051</v>
      </c>
      <c r="N67" s="15">
        <v>1.9046432999195062</v>
      </c>
      <c r="O67" s="15">
        <v>7.3823251273608115E-2</v>
      </c>
      <c r="P67" s="15">
        <v>0.17717153473200131</v>
      </c>
      <c r="Q67" s="15">
        <v>-0.84942807125374387</v>
      </c>
      <c r="R67" s="15">
        <v>-1.5630694027318759</v>
      </c>
      <c r="S67" s="15">
        <v>1.3794376806524067</v>
      </c>
      <c r="T67" s="15">
        <v>1.9698413296946882</v>
      </c>
      <c r="U67" s="15">
        <v>8.7848744075125218E-2</v>
      </c>
      <c r="V67" s="15">
        <v>5.9077812139052277E-2</v>
      </c>
      <c r="W67" s="25">
        <v>0.15145143985539899</v>
      </c>
      <c r="X67" s="25">
        <v>-0.62493477078635618</v>
      </c>
      <c r="Y67" s="25">
        <v>0.99939247530340669</v>
      </c>
      <c r="Z67" s="25">
        <v>1.7482501349119772E-2</v>
      </c>
      <c r="AA67" s="25">
        <v>-9.0598987834189515E-2</v>
      </c>
      <c r="AB67" s="25" t="s">
        <v>25</v>
      </c>
    </row>
    <row r="68" spans="4:28" ht="25.5" customHeight="1">
      <c r="D68" s="14" t="s">
        <v>34</v>
      </c>
      <c r="E68" s="15">
        <v>0.90703509095009238</v>
      </c>
      <c r="F68" s="15">
        <v>-0.43494962988571695</v>
      </c>
      <c r="G68" s="15">
        <v>-2.0895146412540311</v>
      </c>
      <c r="H68" s="15">
        <v>1.1416388614317263</v>
      </c>
      <c r="I68" s="15">
        <v>0.53472842179154156</v>
      </c>
      <c r="J68" s="15">
        <v>-0.14121316792424787</v>
      </c>
      <c r="K68" s="15">
        <v>0.14114587726403727</v>
      </c>
      <c r="L68" s="15">
        <v>1.3020057643810867</v>
      </c>
      <c r="M68" s="15">
        <v>0.71483917089181226</v>
      </c>
      <c r="N68" s="15">
        <v>0.6126659051065575</v>
      </c>
      <c r="O68" s="15">
        <v>-0.97556484947509681</v>
      </c>
      <c r="P68" s="15">
        <v>1.0525844497573322</v>
      </c>
      <c r="Q68" s="15">
        <v>-1.3359839777660198E-2</v>
      </c>
      <c r="R68" s="15">
        <v>1.1999512777101318</v>
      </c>
      <c r="S68" s="15">
        <v>-0.59991585820104998</v>
      </c>
      <c r="T68" s="15">
        <v>-2.7278626944244544</v>
      </c>
      <c r="U68" s="15">
        <v>-0.67289328858302078</v>
      </c>
      <c r="V68" s="15">
        <v>0.58453042740369554</v>
      </c>
      <c r="W68" s="25">
        <v>1.9679363327872901</v>
      </c>
      <c r="X68" s="25">
        <v>0.82790748950187787</v>
      </c>
      <c r="Y68" s="25">
        <v>-2.8625915117754697</v>
      </c>
      <c r="Z68" s="25">
        <v>1.0552356629077053</v>
      </c>
      <c r="AA68" s="25">
        <v>-4.1151336336542332E-2</v>
      </c>
      <c r="AB68" s="25" t="s">
        <v>25</v>
      </c>
    </row>
    <row r="69" spans="4:28" ht="25.5" customHeight="1">
      <c r="D69" s="16" t="s">
        <v>35</v>
      </c>
      <c r="E69" s="17">
        <v>1.372540297846836</v>
      </c>
      <c r="F69" s="17">
        <v>0.60576102295899492</v>
      </c>
      <c r="G69" s="17">
        <v>-2.6977592306518083</v>
      </c>
      <c r="H69" s="17">
        <v>0.64245334781185548</v>
      </c>
      <c r="I69" s="17">
        <v>2.3043654914315148</v>
      </c>
      <c r="J69" s="17">
        <v>1.0081676472298629</v>
      </c>
      <c r="K69" s="17">
        <v>-0.15644172315376625</v>
      </c>
      <c r="L69" s="17">
        <v>1.2156848360904249</v>
      </c>
      <c r="M69" s="17">
        <v>1.5025894012998364</v>
      </c>
      <c r="N69" s="17">
        <v>0.31628370978971088</v>
      </c>
      <c r="O69" s="17">
        <v>0.6125380804603564</v>
      </c>
      <c r="P69" s="17">
        <v>-1.4117598922151253</v>
      </c>
      <c r="Q69" s="17">
        <v>0.18042545894405571</v>
      </c>
      <c r="R69" s="17">
        <v>0.95924393249542383</v>
      </c>
      <c r="S69" s="17">
        <v>0.64763109803429586</v>
      </c>
      <c r="T69" s="17">
        <v>0.33652120992035961</v>
      </c>
      <c r="U69" s="17">
        <v>-2.0043221755822738</v>
      </c>
      <c r="V69" s="17">
        <v>0.46021513938649949</v>
      </c>
      <c r="W69" s="26">
        <v>0.73713235562933299</v>
      </c>
      <c r="X69" s="26">
        <v>-0.89504700278065785</v>
      </c>
      <c r="Y69" s="26">
        <v>0.22123766602282213</v>
      </c>
      <c r="Z69" s="26">
        <v>-0.2506582721642725</v>
      </c>
      <c r="AA69" s="26">
        <v>-0.93850823360610569</v>
      </c>
      <c r="AB69" s="26" t="s">
        <v>25</v>
      </c>
    </row>
    <row r="70" spans="4:28" ht="25.5" customHeight="1"/>
    <row r="71" spans="4:28" ht="25.5" customHeight="1">
      <c r="D71" s="64" t="s">
        <v>40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</row>
    <row r="72" spans="4:28" ht="25.5" customHeight="1">
      <c r="D72" s="66" t="s">
        <v>49</v>
      </c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</row>
    <row r="73" spans="4:28" ht="25.5" customHeight="1">
      <c r="D73" s="65" t="s">
        <v>50</v>
      </c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4:28" ht="25.5" customHeight="1">
      <c r="D74" s="12"/>
      <c r="E74" s="13">
        <v>2000</v>
      </c>
      <c r="F74" s="13">
        <v>2001</v>
      </c>
      <c r="G74" s="13">
        <v>2002</v>
      </c>
      <c r="H74" s="13">
        <v>2003</v>
      </c>
      <c r="I74" s="13">
        <v>2004</v>
      </c>
      <c r="J74" s="13">
        <v>2005</v>
      </c>
      <c r="K74" s="13">
        <v>2006</v>
      </c>
      <c r="L74" s="13">
        <v>2007</v>
      </c>
      <c r="M74" s="13">
        <v>2008</v>
      </c>
      <c r="N74" s="13">
        <v>2009</v>
      </c>
      <c r="O74" s="13">
        <v>2010</v>
      </c>
      <c r="P74" s="13">
        <v>2011</v>
      </c>
      <c r="Q74" s="13">
        <v>2012</v>
      </c>
      <c r="R74" s="13">
        <v>2013</v>
      </c>
      <c r="S74" s="13">
        <v>2014</v>
      </c>
      <c r="T74" s="13">
        <v>2015</v>
      </c>
      <c r="U74" s="13">
        <v>2016</v>
      </c>
      <c r="V74" s="13">
        <v>2017</v>
      </c>
      <c r="W74" s="13">
        <v>2018</v>
      </c>
      <c r="X74" s="13">
        <v>2019</v>
      </c>
      <c r="Y74" s="13">
        <v>2020</v>
      </c>
      <c r="Z74" s="13">
        <v>2021</v>
      </c>
      <c r="AA74" s="13">
        <v>2022</v>
      </c>
      <c r="AB74" s="13">
        <v>2023</v>
      </c>
    </row>
    <row r="75" spans="4:28" ht="25.5" customHeight="1">
      <c r="D75" s="14" t="s">
        <v>23</v>
      </c>
      <c r="E75" s="15" t="s">
        <v>25</v>
      </c>
      <c r="F75" s="15">
        <v>3.208057134227138</v>
      </c>
      <c r="G75" s="15">
        <v>1.8040973165726726</v>
      </c>
      <c r="H75" s="15">
        <v>4.5118383298337505</v>
      </c>
      <c r="I75" s="15">
        <v>7.253788145815232</v>
      </c>
      <c r="J75" s="15">
        <v>3.3481116539445743</v>
      </c>
      <c r="K75" s="15">
        <v>-2.3274571167759439</v>
      </c>
      <c r="L75" s="15">
        <v>1.9827979762540249</v>
      </c>
      <c r="M75" s="15">
        <v>-1.145195820860212</v>
      </c>
      <c r="N75" s="15">
        <v>11.154405947445944</v>
      </c>
      <c r="O75" s="15">
        <v>4.2840773987573133</v>
      </c>
      <c r="P75" s="15">
        <v>-2.2910021225647892</v>
      </c>
      <c r="Q75" s="15">
        <v>-0.34002589896716673</v>
      </c>
      <c r="R75" s="15">
        <v>-2.3513570247109761</v>
      </c>
      <c r="S75" s="15">
        <v>-6.5335706500769479</v>
      </c>
      <c r="T75" s="15">
        <v>-3.2350342976798285</v>
      </c>
      <c r="U75" s="15">
        <v>0.84934082212417827</v>
      </c>
      <c r="V75" s="15">
        <v>16.42760397209986</v>
      </c>
      <c r="W75" s="25">
        <v>0.38707687991543782</v>
      </c>
      <c r="X75" s="25">
        <v>-7.104359404788152E-2</v>
      </c>
      <c r="Y75" s="25">
        <v>1.1133666722251911</v>
      </c>
      <c r="Z75" s="25">
        <v>-1.2501031153960396</v>
      </c>
      <c r="AA75" s="25">
        <v>0.6316896173684361</v>
      </c>
      <c r="AB75" s="25">
        <v>27.949645767230201</v>
      </c>
    </row>
    <row r="76" spans="4:28" ht="25.5" customHeight="1">
      <c r="D76" s="14" t="s">
        <v>24</v>
      </c>
      <c r="E76" s="15">
        <v>2.0915354330708569</v>
      </c>
      <c r="F76" s="15">
        <v>1.1461554564092813</v>
      </c>
      <c r="G76" s="15">
        <v>-1.0590154194780932</v>
      </c>
      <c r="H76" s="15">
        <v>0.36768722143782906</v>
      </c>
      <c r="I76" s="15">
        <v>1.1321446630298881</v>
      </c>
      <c r="J76" s="15">
        <v>0.23814498384486793</v>
      </c>
      <c r="K76" s="15">
        <v>0.65438352186550919</v>
      </c>
      <c r="L76" s="15">
        <v>0.3654318852321925</v>
      </c>
      <c r="M76" s="15">
        <v>-1.7709465210959729</v>
      </c>
      <c r="N76" s="15">
        <v>-2.7047431532723154</v>
      </c>
      <c r="O76" s="15">
        <v>2.3285741835520124</v>
      </c>
      <c r="P76" s="15">
        <v>0.6736836793411749</v>
      </c>
      <c r="Q76" s="15">
        <v>1.4369498313246742</v>
      </c>
      <c r="R76" s="15">
        <v>-1.1263819173303324</v>
      </c>
      <c r="S76" s="15">
        <v>-1.0776329108333704</v>
      </c>
      <c r="T76" s="15">
        <v>-2.7281151667703396</v>
      </c>
      <c r="U76" s="15">
        <v>-0.430486817490916</v>
      </c>
      <c r="V76" s="15">
        <v>1.8033472142320317</v>
      </c>
      <c r="W76" s="25">
        <v>-2.6786672807804224</v>
      </c>
      <c r="X76" s="25">
        <v>0.18066590383591929</v>
      </c>
      <c r="Y76" s="25">
        <v>0.21061576224710166</v>
      </c>
      <c r="Z76" s="25">
        <v>0.74716811374624381</v>
      </c>
      <c r="AA76" s="25">
        <v>1.6458862435815291</v>
      </c>
      <c r="AB76" s="25" t="s">
        <v>25</v>
      </c>
    </row>
    <row r="77" spans="4:28" ht="25.5" customHeight="1">
      <c r="D77" s="14" t="s">
        <v>26</v>
      </c>
      <c r="E77" s="15">
        <v>1.8227731625256594</v>
      </c>
      <c r="F77" s="15">
        <v>-0.88244930923954135</v>
      </c>
      <c r="G77" s="15">
        <v>-1.0540463918406129</v>
      </c>
      <c r="H77" s="15">
        <v>0.53633203219951575</v>
      </c>
      <c r="I77" s="15">
        <v>0.59525663761241798</v>
      </c>
      <c r="J77" s="15">
        <v>1.1178279887683384</v>
      </c>
      <c r="K77" s="15">
        <v>-2.696754089620268</v>
      </c>
      <c r="L77" s="15">
        <v>1.5134457311008598</v>
      </c>
      <c r="M77" s="15">
        <v>1.3301385852985792</v>
      </c>
      <c r="N77" s="15">
        <v>-2.1802305928801613</v>
      </c>
      <c r="O77" s="15">
        <v>0.93385280764113343</v>
      </c>
      <c r="P77" s="15">
        <v>1.5655139367040327</v>
      </c>
      <c r="Q77" s="15">
        <v>-0.44121684693890773</v>
      </c>
      <c r="R77" s="15">
        <v>3.808970322488725</v>
      </c>
      <c r="S77" s="15">
        <v>-0.18989136781488725</v>
      </c>
      <c r="T77" s="15">
        <v>-1.6142729187803351</v>
      </c>
      <c r="U77" s="15">
        <v>-6.0903014070134098</v>
      </c>
      <c r="V77" s="15">
        <v>7.8407964225735149E-2</v>
      </c>
      <c r="W77" s="25">
        <v>2.4668983161820091</v>
      </c>
      <c r="X77" s="25">
        <v>-1.4267688880648111</v>
      </c>
      <c r="Y77" s="25">
        <v>-39.64773452541197</v>
      </c>
      <c r="Z77" s="25">
        <v>-37.148073745797404</v>
      </c>
      <c r="AA77" s="25">
        <v>-1.5766227926938603</v>
      </c>
      <c r="AB77" s="25" t="s">
        <v>25</v>
      </c>
    </row>
    <row r="78" spans="4:28" ht="25.5" customHeight="1">
      <c r="D78" s="14" t="s">
        <v>27</v>
      </c>
      <c r="E78" s="15">
        <v>1.5090572612545872</v>
      </c>
      <c r="F78" s="15">
        <v>-1.6651758784681725</v>
      </c>
      <c r="G78" s="15">
        <v>0.77167616389195448</v>
      </c>
      <c r="H78" s="15">
        <v>-0.34770504365960742</v>
      </c>
      <c r="I78" s="15">
        <v>-2.2964931705828362</v>
      </c>
      <c r="J78" s="15">
        <v>7.2969046601036869</v>
      </c>
      <c r="K78" s="15">
        <v>1.1124656043275172</v>
      </c>
      <c r="L78" s="15">
        <v>-4.3070686201004733</v>
      </c>
      <c r="M78" s="15">
        <v>1.7761548970332663</v>
      </c>
      <c r="N78" s="15">
        <v>0.68162391419013257</v>
      </c>
      <c r="O78" s="15">
        <v>3.9106600382721846</v>
      </c>
      <c r="P78" s="15">
        <v>-1.5913883761513481</v>
      </c>
      <c r="Q78" s="15">
        <v>-2.0454535342543823</v>
      </c>
      <c r="R78" s="15">
        <v>1.7347356836216798</v>
      </c>
      <c r="S78" s="15">
        <v>5.2118738341611071E-2</v>
      </c>
      <c r="T78" s="15">
        <v>-2.3642280838045759</v>
      </c>
      <c r="U78" s="15">
        <v>2.8738087584510685</v>
      </c>
      <c r="V78" s="15">
        <v>3.2212548107727779</v>
      </c>
      <c r="W78" s="25">
        <v>-1.8069220736477209</v>
      </c>
      <c r="X78" s="25">
        <v>-4.5230463785297275</v>
      </c>
      <c r="Y78" s="25">
        <v>-57.275973438553642</v>
      </c>
      <c r="Z78" s="25">
        <v>28.478838746190927</v>
      </c>
      <c r="AA78" s="25">
        <v>0.65524765398516926</v>
      </c>
      <c r="AB78" s="25" t="s">
        <v>25</v>
      </c>
    </row>
    <row r="79" spans="4:28" ht="25.5" customHeight="1">
      <c r="D79" s="14" t="s">
        <v>28</v>
      </c>
      <c r="E79" s="15">
        <v>-1.7731150049154154</v>
      </c>
      <c r="F79" s="15">
        <v>3.8110615677537485</v>
      </c>
      <c r="G79" s="15">
        <v>-2.3935154972968831</v>
      </c>
      <c r="H79" s="15">
        <v>-16.860294855467227</v>
      </c>
      <c r="I79" s="15">
        <v>4.1310880091791402</v>
      </c>
      <c r="J79" s="15">
        <v>-11.076072569507611</v>
      </c>
      <c r="K79" s="15">
        <v>-2.4444598787064176</v>
      </c>
      <c r="L79" s="15">
        <v>11.545002163897223</v>
      </c>
      <c r="M79" s="15">
        <v>2.3424520026769313</v>
      </c>
      <c r="N79" s="15">
        <v>-2.5310122313762062</v>
      </c>
      <c r="O79" s="15">
        <v>-3.7507023381032734</v>
      </c>
      <c r="P79" s="15">
        <v>0.20818067465033785</v>
      </c>
      <c r="Q79" s="15">
        <v>4.5700911284801249</v>
      </c>
      <c r="R79" s="15">
        <v>-2.8924133633410731</v>
      </c>
      <c r="S79" s="15">
        <v>2.3708213235418496</v>
      </c>
      <c r="T79" s="15">
        <v>1.2052339614400776</v>
      </c>
      <c r="U79" s="15">
        <v>-0.58076800328490386</v>
      </c>
      <c r="V79" s="15">
        <v>-4.1829349407918048</v>
      </c>
      <c r="W79" s="25">
        <v>-8.4480532696840083E-2</v>
      </c>
      <c r="X79" s="25">
        <v>1.7551176494626342</v>
      </c>
      <c r="Y79" s="25">
        <v>23.807540795857317</v>
      </c>
      <c r="Z79" s="25">
        <v>27.411380296991261</v>
      </c>
      <c r="AA79" s="25">
        <v>8.0407482731590374</v>
      </c>
      <c r="AB79" s="25" t="s">
        <v>25</v>
      </c>
    </row>
    <row r="80" spans="4:28" ht="25.5" customHeight="1">
      <c r="D80" s="14" t="s">
        <v>29</v>
      </c>
      <c r="E80" s="15">
        <v>0.81607873450753043</v>
      </c>
      <c r="F80" s="15">
        <v>-1.7402279658472741</v>
      </c>
      <c r="G80" s="15">
        <v>-3.9685264760877081</v>
      </c>
      <c r="H80" s="15">
        <v>8.7852110317762069</v>
      </c>
      <c r="I80" s="15">
        <v>0.6448115682878619</v>
      </c>
      <c r="J80" s="15">
        <v>4.5684115075602216</v>
      </c>
      <c r="K80" s="15">
        <v>-0.20632339160209234</v>
      </c>
      <c r="L80" s="15">
        <v>-2.4758754452796738</v>
      </c>
      <c r="M80" s="15">
        <v>-3.3488722893825207</v>
      </c>
      <c r="N80" s="15">
        <v>11.669553819894452</v>
      </c>
      <c r="O80" s="15">
        <v>1.4347883559280517</v>
      </c>
      <c r="P80" s="15">
        <v>5.5905466302933249</v>
      </c>
      <c r="Q80" s="15">
        <v>1.6425389517477074</v>
      </c>
      <c r="R80" s="15">
        <v>-3.9114848600522389</v>
      </c>
      <c r="S80" s="15">
        <v>-6.7038947841550955</v>
      </c>
      <c r="T80" s="15">
        <v>-3.935602745981881</v>
      </c>
      <c r="U80" s="15">
        <v>-0.52693587189712732</v>
      </c>
      <c r="V80" s="15">
        <v>1.4822182747989299</v>
      </c>
      <c r="W80" s="25">
        <v>0.4435814530071136</v>
      </c>
      <c r="X80" s="25">
        <v>0.40886928940531142</v>
      </c>
      <c r="Y80" s="25">
        <v>57.275338248787413</v>
      </c>
      <c r="Z80" s="25">
        <v>-5.5759032319257056</v>
      </c>
      <c r="AA80" s="25">
        <v>-11.065450068405125</v>
      </c>
      <c r="AB80" s="25" t="s">
        <v>25</v>
      </c>
    </row>
    <row r="81" spans="4:28" ht="25.5" customHeight="1">
      <c r="D81" s="14" t="s">
        <v>30</v>
      </c>
      <c r="E81" s="15">
        <v>-2.6416230113723849E-2</v>
      </c>
      <c r="F81" s="15">
        <v>-7.018481950353106</v>
      </c>
      <c r="G81" s="15">
        <v>7.2646832161846753</v>
      </c>
      <c r="H81" s="15">
        <v>3.7192494330515746</v>
      </c>
      <c r="I81" s="15">
        <v>-2.5638311586237084</v>
      </c>
      <c r="J81" s="15">
        <v>6.2636644930551322</v>
      </c>
      <c r="K81" s="15">
        <v>1.8566513336234713</v>
      </c>
      <c r="L81" s="15">
        <v>-2.2021157001999359</v>
      </c>
      <c r="M81" s="15">
        <v>-1.2202897541176871</v>
      </c>
      <c r="N81" s="15">
        <v>-5.121376718447646</v>
      </c>
      <c r="O81" s="15">
        <v>2.3140077797304537</v>
      </c>
      <c r="P81" s="15">
        <v>-6.7606548785029812</v>
      </c>
      <c r="Q81" s="15">
        <v>-1.8027545360376318</v>
      </c>
      <c r="R81" s="15">
        <v>7.6951397510936381</v>
      </c>
      <c r="S81" s="15">
        <v>4.8510849066142336</v>
      </c>
      <c r="T81" s="15">
        <v>0.68136756601351323</v>
      </c>
      <c r="U81" s="15">
        <v>-7.1550294849790363</v>
      </c>
      <c r="V81" s="15">
        <v>-0.88102771373231858</v>
      </c>
      <c r="W81" s="25">
        <v>-6.8610681946786105</v>
      </c>
      <c r="X81" s="25">
        <v>-0.33790382768873473</v>
      </c>
      <c r="Y81" s="25">
        <v>22.466416726023052</v>
      </c>
      <c r="Z81" s="25">
        <v>6.6742194350513318</v>
      </c>
      <c r="AA81" s="25">
        <v>-12.47267013907517</v>
      </c>
      <c r="AB81" s="25" t="s">
        <v>25</v>
      </c>
    </row>
    <row r="82" spans="4:28" ht="25.5" customHeight="1">
      <c r="D82" s="14" t="s">
        <v>31</v>
      </c>
      <c r="E82" s="15">
        <v>-0.89152069132788503</v>
      </c>
      <c r="F82" s="15">
        <v>8.3215408115737244</v>
      </c>
      <c r="G82" s="15">
        <v>4.5687837727488745</v>
      </c>
      <c r="H82" s="15">
        <v>4.9486325971435541</v>
      </c>
      <c r="I82" s="15">
        <v>-3.3168552342220159</v>
      </c>
      <c r="J82" s="15">
        <v>-1.8125288004478213</v>
      </c>
      <c r="K82" s="15">
        <v>2.4321884991592269</v>
      </c>
      <c r="L82" s="15">
        <v>3.4222793089854875</v>
      </c>
      <c r="M82" s="15">
        <v>0.43065887728583885</v>
      </c>
      <c r="N82" s="15">
        <v>-1.0459388098007949</v>
      </c>
      <c r="O82" s="15">
        <v>-0.25245576586092611</v>
      </c>
      <c r="P82" s="15">
        <v>-0.50219840936615023</v>
      </c>
      <c r="Q82" s="15">
        <v>1.1745808770776023</v>
      </c>
      <c r="R82" s="15">
        <v>-1.0905762241736561</v>
      </c>
      <c r="S82" s="15">
        <v>2.5134528793087973</v>
      </c>
      <c r="T82" s="15">
        <v>-2.0826053321253202</v>
      </c>
      <c r="U82" s="15">
        <v>3.0708582204876489</v>
      </c>
      <c r="V82" s="15">
        <v>-1.9706748413637842</v>
      </c>
      <c r="W82" s="25">
        <v>10.339630422773926</v>
      </c>
      <c r="X82" s="25">
        <v>1.1671817260908712</v>
      </c>
      <c r="Y82" s="25">
        <v>41.973067698002687</v>
      </c>
      <c r="Z82" s="25">
        <v>-1.4422372749584689</v>
      </c>
      <c r="AA82" s="25">
        <v>10.521126142807091</v>
      </c>
      <c r="AB82" s="25" t="s">
        <v>25</v>
      </c>
    </row>
    <row r="83" spans="4:28" ht="25.5" customHeight="1">
      <c r="D83" s="14" t="s">
        <v>32</v>
      </c>
      <c r="E83" s="15">
        <v>1.0379740544671279</v>
      </c>
      <c r="F83" s="15">
        <v>-1.7911036584818296</v>
      </c>
      <c r="G83" s="15">
        <v>-3.6441521440878422</v>
      </c>
      <c r="H83" s="15">
        <v>-0.81745533020259886</v>
      </c>
      <c r="I83" s="15">
        <v>1.7394803834563932</v>
      </c>
      <c r="J83" s="15">
        <v>1.3709416971807942</v>
      </c>
      <c r="K83" s="15">
        <v>2.5157456880175566</v>
      </c>
      <c r="L83" s="15">
        <v>-2.040485760771904</v>
      </c>
      <c r="M83" s="15">
        <v>1.7776261645012115</v>
      </c>
      <c r="N83" s="15">
        <v>1.3598816850034945</v>
      </c>
      <c r="O83" s="15">
        <v>0.61264609599074316</v>
      </c>
      <c r="P83" s="15">
        <v>1.5191436774737443</v>
      </c>
      <c r="Q83" s="15">
        <v>-6.6833259505150178E-2</v>
      </c>
      <c r="R83" s="15">
        <v>-1.945152992400212</v>
      </c>
      <c r="S83" s="15">
        <v>-1.1467789513322169</v>
      </c>
      <c r="T83" s="15">
        <v>-0.11059022920473227</v>
      </c>
      <c r="U83" s="15">
        <v>-0.18561645030318319</v>
      </c>
      <c r="V83" s="15">
        <v>0.7544290787384389</v>
      </c>
      <c r="W83" s="25">
        <v>-0.833599509789551</v>
      </c>
      <c r="X83" s="25">
        <v>1.1109582719511568</v>
      </c>
      <c r="Y83" s="25">
        <v>1.0326734998504339</v>
      </c>
      <c r="Z83" s="25">
        <v>0.39929193912093819</v>
      </c>
      <c r="AA83" s="25">
        <v>-2.5465637258817342</v>
      </c>
      <c r="AB83" s="25" t="s">
        <v>25</v>
      </c>
    </row>
    <row r="84" spans="4:28" ht="25.5" customHeight="1">
      <c r="D84" s="14" t="s">
        <v>33</v>
      </c>
      <c r="E84" s="15">
        <v>-5.4767536557963181</v>
      </c>
      <c r="F84" s="15">
        <v>0.46219993076823673</v>
      </c>
      <c r="G84" s="15">
        <v>0.65671409626852917</v>
      </c>
      <c r="H84" s="15">
        <v>2.3989793924466429</v>
      </c>
      <c r="I84" s="15">
        <v>-0.2336245988780461</v>
      </c>
      <c r="J84" s="15">
        <v>5.7617074622773323E-2</v>
      </c>
      <c r="K84" s="15">
        <v>-2.5514744439480763</v>
      </c>
      <c r="L84" s="15">
        <v>3.5750368247717379</v>
      </c>
      <c r="M84" s="15">
        <v>-5.0120405961306735</v>
      </c>
      <c r="N84" s="15">
        <v>3.2140048130269161</v>
      </c>
      <c r="O84" s="15">
        <v>1.6431993752531238</v>
      </c>
      <c r="P84" s="15">
        <v>-1.0263657664763892</v>
      </c>
      <c r="Q84" s="15">
        <v>-1.4593014470265397</v>
      </c>
      <c r="R84" s="15">
        <v>0.43409606280517821</v>
      </c>
      <c r="S84" s="15">
        <v>0.12940522350666228</v>
      </c>
      <c r="T84" s="15">
        <v>1.357764260744565</v>
      </c>
      <c r="U84" s="15">
        <v>-0.34639817044469501</v>
      </c>
      <c r="V84" s="15">
        <v>-4.5947078919872038</v>
      </c>
      <c r="W84" s="25">
        <v>-1.8227771153634609</v>
      </c>
      <c r="X84" s="25">
        <v>0.49619143037822333</v>
      </c>
      <c r="Y84" s="25">
        <v>3.207864170721253</v>
      </c>
      <c r="Z84" s="25">
        <v>1.1817523324466617</v>
      </c>
      <c r="AA84" s="25">
        <v>-4.3979645824647644</v>
      </c>
      <c r="AB84" s="25" t="s">
        <v>25</v>
      </c>
    </row>
    <row r="85" spans="4:28" ht="25.5" customHeight="1">
      <c r="D85" s="14" t="s">
        <v>34</v>
      </c>
      <c r="E85" s="15">
        <v>4.5276855469915445</v>
      </c>
      <c r="F85" s="15">
        <v>-0.22375452678671248</v>
      </c>
      <c r="G85" s="15">
        <v>0.17639403866089864</v>
      </c>
      <c r="H85" s="15">
        <v>-0.58300909842884385</v>
      </c>
      <c r="I85" s="15">
        <v>-0.28285363388191875</v>
      </c>
      <c r="J85" s="15">
        <v>-2.0211813093623743</v>
      </c>
      <c r="K85" s="15">
        <v>4.7826784809478884</v>
      </c>
      <c r="L85" s="15">
        <v>4.0820679299280682</v>
      </c>
      <c r="M85" s="15">
        <v>-3.4131248871464015</v>
      </c>
      <c r="N85" s="15">
        <v>-0.55165928965795752</v>
      </c>
      <c r="O85" s="15">
        <v>-0.7689168670612645</v>
      </c>
      <c r="P85" s="15">
        <v>3.9455674080213221E-2</v>
      </c>
      <c r="Q85" s="15">
        <v>-2.2620186707067447E-3</v>
      </c>
      <c r="R85" s="15">
        <v>1.3730868952875008</v>
      </c>
      <c r="S85" s="15">
        <v>2.6106269408982419</v>
      </c>
      <c r="T85" s="15">
        <v>-3.3734407099227814</v>
      </c>
      <c r="U85" s="15">
        <v>-1.8298012855390455</v>
      </c>
      <c r="V85" s="15">
        <v>1.9407778939815046</v>
      </c>
      <c r="W85" s="25">
        <v>2.743765020896638</v>
      </c>
      <c r="X85" s="25">
        <v>2.8597148031977104</v>
      </c>
      <c r="Y85" s="25">
        <v>2.6574212546914833</v>
      </c>
      <c r="Z85" s="25">
        <v>0.62112734070001174</v>
      </c>
      <c r="AA85" s="25">
        <v>-2.2865164716555642</v>
      </c>
      <c r="AB85" s="25" t="s">
        <v>25</v>
      </c>
    </row>
    <row r="86" spans="4:28" ht="25.5" customHeight="1">
      <c r="D86" s="16" t="s">
        <v>35</v>
      </c>
      <c r="E86" s="17">
        <v>-1.4891352613688236</v>
      </c>
      <c r="F86" s="17">
        <v>-1.7855690670013802</v>
      </c>
      <c r="G86" s="17">
        <v>-6.3981714687373126</v>
      </c>
      <c r="H86" s="17">
        <v>-5.943012552923066</v>
      </c>
      <c r="I86" s="17">
        <v>-0.34714826038525493</v>
      </c>
      <c r="J86" s="17">
        <v>3.4784907220773098</v>
      </c>
      <c r="K86" s="17">
        <v>-2.2968373626740202</v>
      </c>
      <c r="L86" s="17">
        <v>0.69220089542414431</v>
      </c>
      <c r="M86" s="17">
        <v>-6.2628781513545011</v>
      </c>
      <c r="N86" s="17">
        <v>-3.0186656011079283</v>
      </c>
      <c r="O86" s="17">
        <v>2.7426171369816732</v>
      </c>
      <c r="P86" s="17">
        <v>2.5190271285835397</v>
      </c>
      <c r="Q86" s="17">
        <v>3.4139626026814085</v>
      </c>
      <c r="R86" s="17">
        <v>4.934140807501497</v>
      </c>
      <c r="S86" s="17">
        <v>-0.80580779072495501</v>
      </c>
      <c r="T86" s="17">
        <v>0.27999253400043944</v>
      </c>
      <c r="U86" s="17">
        <v>-3.9491942467728025</v>
      </c>
      <c r="V86" s="17">
        <v>3.1479258728746906</v>
      </c>
      <c r="W86" s="26">
        <v>-0.50506024360711388</v>
      </c>
      <c r="X86" s="26">
        <v>1.5305051992582808</v>
      </c>
      <c r="Y86" s="26">
        <v>-7.7076337076623203</v>
      </c>
      <c r="Z86" s="26">
        <v>-2.639299348902624</v>
      </c>
      <c r="AA86" s="26">
        <v>-6.4684817097604768</v>
      </c>
      <c r="AB86" s="26" t="s">
        <v>25</v>
      </c>
    </row>
    <row r="87" spans="4:28" ht="25.5" customHeight="1"/>
    <row r="88" spans="4:28" ht="25.5" customHeight="1">
      <c r="D88" s="64" t="s">
        <v>41</v>
      </c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</row>
    <row r="89" spans="4:28" ht="25.5" customHeight="1">
      <c r="D89" s="66" t="s">
        <v>49</v>
      </c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</row>
    <row r="90" spans="4:28" ht="25.5" customHeight="1">
      <c r="D90" s="65" t="s">
        <v>50</v>
      </c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4:28" ht="25.5" customHeight="1">
      <c r="D91" s="12"/>
      <c r="E91" s="13">
        <v>2000</v>
      </c>
      <c r="F91" s="13">
        <v>2001</v>
      </c>
      <c r="G91" s="13">
        <v>2002</v>
      </c>
      <c r="H91" s="13">
        <v>2003</v>
      </c>
      <c r="I91" s="13">
        <v>2004</v>
      </c>
      <c r="J91" s="13">
        <v>2005</v>
      </c>
      <c r="K91" s="13">
        <v>2006</v>
      </c>
      <c r="L91" s="13">
        <v>2007</v>
      </c>
      <c r="M91" s="13">
        <v>2008</v>
      </c>
      <c r="N91" s="13">
        <v>2009</v>
      </c>
      <c r="O91" s="13">
        <v>2010</v>
      </c>
      <c r="P91" s="13">
        <v>2011</v>
      </c>
      <c r="Q91" s="13">
        <v>2012</v>
      </c>
      <c r="R91" s="13">
        <v>2013</v>
      </c>
      <c r="S91" s="13">
        <v>2014</v>
      </c>
      <c r="T91" s="13">
        <v>2015</v>
      </c>
      <c r="U91" s="13">
        <v>2016</v>
      </c>
      <c r="V91" s="13">
        <v>2017</v>
      </c>
      <c r="W91" s="13">
        <v>2018</v>
      </c>
      <c r="X91" s="13">
        <v>2019</v>
      </c>
      <c r="Y91" s="13">
        <v>2020</v>
      </c>
      <c r="Z91" s="13">
        <v>2021</v>
      </c>
      <c r="AA91" s="13">
        <v>2022</v>
      </c>
      <c r="AB91" s="13">
        <v>2023</v>
      </c>
    </row>
    <row r="92" spans="4:28" ht="25.5" customHeight="1">
      <c r="D92" s="14" t="s">
        <v>23</v>
      </c>
      <c r="E92" s="15" t="s">
        <v>25</v>
      </c>
      <c r="F92" s="15">
        <v>-0.67430950939235679</v>
      </c>
      <c r="G92" s="15">
        <v>4.455007938163158</v>
      </c>
      <c r="H92" s="15">
        <v>0.99182305383156422</v>
      </c>
      <c r="I92" s="15">
        <v>-2.2505156442235719</v>
      </c>
      <c r="J92" s="15">
        <v>-7.7078975510629704</v>
      </c>
      <c r="K92" s="15">
        <v>-8.2840824836771692</v>
      </c>
      <c r="L92" s="15">
        <v>2.9715400602281949</v>
      </c>
      <c r="M92" s="15">
        <v>2.6445920129394285</v>
      </c>
      <c r="N92" s="15">
        <v>1.1252696880971191</v>
      </c>
      <c r="O92" s="15">
        <v>3.0289837559603239</v>
      </c>
      <c r="P92" s="15">
        <v>2.4837563939564156</v>
      </c>
      <c r="Q92" s="15">
        <v>-0.56839584208323579</v>
      </c>
      <c r="R92" s="15">
        <v>-4.0085212947842619</v>
      </c>
      <c r="S92" s="15">
        <v>1.0344105163071715</v>
      </c>
      <c r="T92" s="15">
        <v>-0.34255630332132858</v>
      </c>
      <c r="U92" s="15">
        <v>-8.8418406637925333</v>
      </c>
      <c r="V92" s="15">
        <v>3.2290990101477179</v>
      </c>
      <c r="W92" s="25">
        <v>-2.6067642194516072E-2</v>
      </c>
      <c r="X92" s="25">
        <v>3.0584947033887477</v>
      </c>
      <c r="Y92" s="25">
        <v>-3.1677122540728408</v>
      </c>
      <c r="Z92" s="25">
        <v>-9.7542030127876878</v>
      </c>
      <c r="AA92" s="25">
        <v>-2.1548326466606649</v>
      </c>
      <c r="AB92" s="25">
        <v>1.296785731900485</v>
      </c>
    </row>
    <row r="93" spans="4:28" ht="25.5" customHeight="1">
      <c r="D93" s="14" t="s">
        <v>24</v>
      </c>
      <c r="E93" s="15">
        <v>3.2753412438895735</v>
      </c>
      <c r="F93" s="15">
        <v>-2.2876884881289583</v>
      </c>
      <c r="G93" s="15">
        <v>-4.0118531039727401</v>
      </c>
      <c r="H93" s="15">
        <v>-0.13661563411688782</v>
      </c>
      <c r="I93" s="15">
        <v>4.3236007649496866</v>
      </c>
      <c r="J93" s="15">
        <v>2.4740693494395227</v>
      </c>
      <c r="K93" s="15">
        <v>0.80233008886776425</v>
      </c>
      <c r="L93" s="15">
        <v>-1.8571303039289999</v>
      </c>
      <c r="M93" s="15">
        <v>4.8288012233986377</v>
      </c>
      <c r="N93" s="15">
        <v>-2.3502862544819481</v>
      </c>
      <c r="O93" s="15">
        <v>2.463115749379341</v>
      </c>
      <c r="P93" s="15">
        <v>-1.4214750655079267</v>
      </c>
      <c r="Q93" s="15">
        <v>5.9900974367378845</v>
      </c>
      <c r="R93" s="15">
        <v>-0.18289556850158428</v>
      </c>
      <c r="S93" s="15">
        <v>-1.2645137420015495</v>
      </c>
      <c r="T93" s="15">
        <v>-3.6190774898893441</v>
      </c>
      <c r="U93" s="15">
        <v>14.420468125837305</v>
      </c>
      <c r="V93" s="15">
        <v>2.4380652977779249</v>
      </c>
      <c r="W93" s="25">
        <v>-0.43291815482896512</v>
      </c>
      <c r="X93" s="25">
        <v>-2.3457291316249629</v>
      </c>
      <c r="Y93" s="25">
        <v>2.4763109124681604</v>
      </c>
      <c r="Z93" s="25">
        <v>6.9941717292980821</v>
      </c>
      <c r="AA93" s="25">
        <v>1.9081449018241159</v>
      </c>
      <c r="AB93" s="25" t="s">
        <v>25</v>
      </c>
    </row>
    <row r="94" spans="4:28" ht="25.5" customHeight="1">
      <c r="D94" s="14" t="s">
        <v>26</v>
      </c>
      <c r="E94" s="15">
        <v>1.0418360213902078</v>
      </c>
      <c r="F94" s="15">
        <v>1.0124010545251139</v>
      </c>
      <c r="G94" s="15">
        <v>2.2239828588774602</v>
      </c>
      <c r="H94" s="15">
        <v>-4.519931169611402</v>
      </c>
      <c r="I94" s="15">
        <v>-6.5794110268957429E-2</v>
      </c>
      <c r="J94" s="15">
        <v>4.7028337338174353</v>
      </c>
      <c r="K94" s="15">
        <v>2.7472315963712246</v>
      </c>
      <c r="L94" s="15">
        <v>2.3552552685507155</v>
      </c>
      <c r="M94" s="15">
        <v>-0.74045264883423334</v>
      </c>
      <c r="N94" s="15">
        <v>-2.647875014944534</v>
      </c>
      <c r="O94" s="15">
        <v>2.1125685487709545</v>
      </c>
      <c r="P94" s="15">
        <v>3.0976944214103241</v>
      </c>
      <c r="Q94" s="15">
        <v>-2.3200047297363247</v>
      </c>
      <c r="R94" s="15">
        <v>0.2240485253835578</v>
      </c>
      <c r="S94" s="15">
        <v>1.429471370144797</v>
      </c>
      <c r="T94" s="15">
        <v>-4.7784350405861931</v>
      </c>
      <c r="U94" s="15">
        <v>-7.7157979267255978</v>
      </c>
      <c r="V94" s="15">
        <v>4.1684718435757162</v>
      </c>
      <c r="W94" s="25">
        <v>0.71372630759851674</v>
      </c>
      <c r="X94" s="25">
        <v>1.1887187730819981</v>
      </c>
      <c r="Y94" s="25">
        <v>-28.864799722349201</v>
      </c>
      <c r="Z94" s="25">
        <v>-19.070791120676812</v>
      </c>
      <c r="AA94" s="25">
        <v>0.88696360558357945</v>
      </c>
      <c r="AB94" s="25" t="s">
        <v>25</v>
      </c>
    </row>
    <row r="95" spans="4:28" ht="25.5" customHeight="1">
      <c r="D95" s="14" t="s">
        <v>27</v>
      </c>
      <c r="E95" s="15">
        <v>-0.60371014826130498</v>
      </c>
      <c r="F95" s="15">
        <v>-2.7604756942227748</v>
      </c>
      <c r="G95" s="15">
        <v>1.2367154553588167</v>
      </c>
      <c r="H95" s="15">
        <v>1.1191988892161442</v>
      </c>
      <c r="I95" s="15">
        <v>3.9152802997649561</v>
      </c>
      <c r="J95" s="15">
        <v>2.036017572032911</v>
      </c>
      <c r="K95" s="15">
        <v>2.0926097904892638</v>
      </c>
      <c r="L95" s="15">
        <v>-2.0534118636071463</v>
      </c>
      <c r="M95" s="15">
        <v>3.9450424495747871</v>
      </c>
      <c r="N95" s="15">
        <v>2.0563997163884906</v>
      </c>
      <c r="O95" s="15">
        <v>-4.1169662515554872</v>
      </c>
      <c r="P95" s="15">
        <v>1.6193692690256389</v>
      </c>
      <c r="Q95" s="15">
        <v>-0.76443704568387449</v>
      </c>
      <c r="R95" s="15">
        <v>2.8163384037597883</v>
      </c>
      <c r="S95" s="15">
        <v>3.4378109906672893</v>
      </c>
      <c r="T95" s="15">
        <v>-2.8130111900605992</v>
      </c>
      <c r="U95" s="15">
        <v>-0.9764711093196099</v>
      </c>
      <c r="V95" s="15">
        <v>-3.2538856125568061</v>
      </c>
      <c r="W95" s="25">
        <v>-1.2664728900358413</v>
      </c>
      <c r="X95" s="25">
        <v>4.8189282590107352</v>
      </c>
      <c r="Y95" s="25">
        <v>-19.15805200136953</v>
      </c>
      <c r="Z95" s="25">
        <v>17.97018559947454</v>
      </c>
      <c r="AA95" s="25">
        <v>3.2576129088933703</v>
      </c>
      <c r="AB95" s="25" t="s">
        <v>25</v>
      </c>
    </row>
    <row r="96" spans="4:28" ht="25.5" customHeight="1">
      <c r="D96" s="14" t="s">
        <v>28</v>
      </c>
      <c r="E96" s="15">
        <v>2.4681956965826979</v>
      </c>
      <c r="F96" s="15">
        <v>-5.6982016418793968E-2</v>
      </c>
      <c r="G96" s="15">
        <v>-2.2459779738046248</v>
      </c>
      <c r="H96" s="15">
        <v>0.27575719748982319</v>
      </c>
      <c r="I96" s="15">
        <v>1.4825498205364385</v>
      </c>
      <c r="J96" s="15">
        <v>1.3882506298205088</v>
      </c>
      <c r="K96" s="15">
        <v>7.5308462126418396</v>
      </c>
      <c r="L96" s="15">
        <v>5.5032179114259172</v>
      </c>
      <c r="M96" s="15">
        <v>0.4462912598821811</v>
      </c>
      <c r="N96" s="15">
        <v>0.49965220523071618</v>
      </c>
      <c r="O96" s="15">
        <v>1.3589107688587232</v>
      </c>
      <c r="P96" s="15">
        <v>1.2948710512281858</v>
      </c>
      <c r="Q96" s="15">
        <v>-0.41215752622770774</v>
      </c>
      <c r="R96" s="15">
        <v>1.1016173836681631</v>
      </c>
      <c r="S96" s="15">
        <v>2.4552150677993101</v>
      </c>
      <c r="T96" s="15">
        <v>0.36505019034196451</v>
      </c>
      <c r="U96" s="15">
        <v>-2.6491992683310484</v>
      </c>
      <c r="V96" s="15">
        <v>5.9886120149194699</v>
      </c>
      <c r="W96" s="25">
        <v>-3.3842345961079934</v>
      </c>
      <c r="X96" s="25">
        <v>-1.2730921009013185</v>
      </c>
      <c r="Y96" s="25">
        <v>40.630659815973715</v>
      </c>
      <c r="Z96" s="25">
        <v>2.9069076821677031</v>
      </c>
      <c r="AA96" s="25">
        <v>-3.9779144942828859</v>
      </c>
      <c r="AB96" s="25" t="s">
        <v>25</v>
      </c>
    </row>
    <row r="97" spans="4:28" ht="25.5" customHeight="1">
      <c r="D97" s="14" t="s">
        <v>29</v>
      </c>
      <c r="E97" s="15">
        <v>1.7031275620414954</v>
      </c>
      <c r="F97" s="15">
        <v>-2.119517756819056</v>
      </c>
      <c r="G97" s="15">
        <v>-3.5952049075392623</v>
      </c>
      <c r="H97" s="15">
        <v>3.0398566032421526</v>
      </c>
      <c r="I97" s="15">
        <v>3.1872909605153765</v>
      </c>
      <c r="J97" s="15">
        <v>2.5210042972175106</v>
      </c>
      <c r="K97" s="15">
        <v>-5.4619419039019013</v>
      </c>
      <c r="L97" s="15">
        <v>-0.35364886046392874</v>
      </c>
      <c r="M97" s="15">
        <v>-3.0105478752522674</v>
      </c>
      <c r="N97" s="15">
        <v>4.8849712930642664</v>
      </c>
      <c r="O97" s="15">
        <v>2.0626870930027685</v>
      </c>
      <c r="P97" s="15">
        <v>-1.6848167793950708</v>
      </c>
      <c r="Q97" s="15">
        <v>4.1768628275854258</v>
      </c>
      <c r="R97" s="15">
        <v>-0.2731566384659545</v>
      </c>
      <c r="S97" s="15">
        <v>-7.049851346408742</v>
      </c>
      <c r="T97" s="15">
        <v>-2.0355790692976772</v>
      </c>
      <c r="U97" s="15">
        <v>0.17260467568107618</v>
      </c>
      <c r="V97" s="15">
        <v>1.0837079461856192</v>
      </c>
      <c r="W97" s="25">
        <v>9.4545261976257677</v>
      </c>
      <c r="X97" s="25">
        <v>-3.2372902687213601</v>
      </c>
      <c r="Y97" s="25">
        <v>32.056245349208034</v>
      </c>
      <c r="Z97" s="25">
        <v>1.9104688872485065</v>
      </c>
      <c r="AA97" s="25">
        <v>-0.56983108267905092</v>
      </c>
      <c r="AB97" s="25" t="s">
        <v>25</v>
      </c>
    </row>
    <row r="98" spans="4:28" ht="25.5" customHeight="1">
      <c r="D98" s="14" t="s">
        <v>30</v>
      </c>
      <c r="E98" s="15">
        <v>1.9452682486136741</v>
      </c>
      <c r="F98" s="15">
        <v>0.11981012825552639</v>
      </c>
      <c r="G98" s="15">
        <v>-1.0517563663729357</v>
      </c>
      <c r="H98" s="15">
        <v>2.8041936600865514</v>
      </c>
      <c r="I98" s="15">
        <v>1.0412155861695416</v>
      </c>
      <c r="J98" s="15">
        <v>-0.79442291095086492</v>
      </c>
      <c r="K98" s="15">
        <v>-3.2423503758493677</v>
      </c>
      <c r="L98" s="15">
        <v>-1.3344620550856168</v>
      </c>
      <c r="M98" s="15">
        <v>3.1389242693041552</v>
      </c>
      <c r="N98" s="15">
        <v>3.0415625684180991</v>
      </c>
      <c r="O98" s="15">
        <v>-1.7041302122085544</v>
      </c>
      <c r="P98" s="15">
        <v>1.5044783132061923</v>
      </c>
      <c r="Q98" s="15">
        <v>-1.9441083708141349</v>
      </c>
      <c r="R98" s="15">
        <v>5.9822515811229549</v>
      </c>
      <c r="S98" s="15">
        <v>-4.3874474384050455</v>
      </c>
      <c r="T98" s="15">
        <v>-3.0774776543060933</v>
      </c>
      <c r="U98" s="15">
        <v>-1.4057956941337268</v>
      </c>
      <c r="V98" s="15">
        <v>-2.1905971335044461</v>
      </c>
      <c r="W98" s="25">
        <v>-10.236083665609474</v>
      </c>
      <c r="X98" s="25">
        <v>2.8115263632007448</v>
      </c>
      <c r="Y98" s="25">
        <v>3.8221921120583202</v>
      </c>
      <c r="Z98" s="25">
        <v>-3.2820788323042027</v>
      </c>
      <c r="AA98" s="25">
        <v>-2.7535859908651372</v>
      </c>
      <c r="AB98" s="25" t="s">
        <v>25</v>
      </c>
    </row>
    <row r="99" spans="4:28" ht="25.5" customHeight="1">
      <c r="D99" s="14" t="s">
        <v>31</v>
      </c>
      <c r="E99" s="15">
        <v>1.355400395948525</v>
      </c>
      <c r="F99" s="15">
        <v>-0.93412031732001966</v>
      </c>
      <c r="G99" s="15">
        <v>1.5026787338933589</v>
      </c>
      <c r="H99" s="15">
        <v>1.9481138052675595</v>
      </c>
      <c r="I99" s="15">
        <v>-1.0521053769440569</v>
      </c>
      <c r="J99" s="15">
        <v>-1.2695903469239878</v>
      </c>
      <c r="K99" s="15">
        <v>7.2193319477602325</v>
      </c>
      <c r="L99" s="15">
        <v>5.7729285439684475</v>
      </c>
      <c r="M99" s="15">
        <v>-0.48395711501230121</v>
      </c>
      <c r="N99" s="15">
        <v>-0.57982110717875734</v>
      </c>
      <c r="O99" s="15">
        <v>3.3915617358949213</v>
      </c>
      <c r="P99" s="15">
        <v>0.11064504979747536</v>
      </c>
      <c r="Q99" s="15">
        <v>2.6589704971152317</v>
      </c>
      <c r="R99" s="15">
        <v>5.0319132070453243E-2</v>
      </c>
      <c r="S99" s="15">
        <v>2.3225676297739861</v>
      </c>
      <c r="T99" s="15">
        <v>-4.1690114571167118</v>
      </c>
      <c r="U99" s="15">
        <v>-2.5432037512233441</v>
      </c>
      <c r="V99" s="15">
        <v>0.51919241329372312</v>
      </c>
      <c r="W99" s="25">
        <v>4.8227957727404513</v>
      </c>
      <c r="X99" s="25">
        <v>-3.7246006439713653</v>
      </c>
      <c r="Y99" s="25">
        <v>3.8655710819219813</v>
      </c>
      <c r="Z99" s="25">
        <v>-5.3938982469279084</v>
      </c>
      <c r="AA99" s="25">
        <v>1.2065309582200756</v>
      </c>
      <c r="AB99" s="25" t="s">
        <v>25</v>
      </c>
    </row>
    <row r="100" spans="4:28" ht="25.5" customHeight="1">
      <c r="D100" s="14" t="s">
        <v>32</v>
      </c>
      <c r="E100" s="15">
        <v>-0.50766517978044767</v>
      </c>
      <c r="F100" s="15">
        <v>0.68950467846791152</v>
      </c>
      <c r="G100" s="15">
        <v>-2.1885218636375714</v>
      </c>
      <c r="H100" s="15">
        <v>5.7468969108686041</v>
      </c>
      <c r="I100" s="15">
        <v>-1.2742826408851493</v>
      </c>
      <c r="J100" s="15">
        <v>-5.2630011550180651</v>
      </c>
      <c r="K100" s="15">
        <v>2.4936184197230205</v>
      </c>
      <c r="L100" s="15">
        <v>-2.3538690799951079</v>
      </c>
      <c r="M100" s="15">
        <v>3.7996176943264182</v>
      </c>
      <c r="N100" s="15">
        <v>4.9069589716485673</v>
      </c>
      <c r="O100" s="15">
        <v>3.2479117852725503</v>
      </c>
      <c r="P100" s="15">
        <v>3.0604769702711865</v>
      </c>
      <c r="Q100" s="15">
        <v>-4.1917141076805002</v>
      </c>
      <c r="R100" s="15">
        <v>-3.9760456026088797</v>
      </c>
      <c r="S100" s="15">
        <v>4.2104648592121263</v>
      </c>
      <c r="T100" s="15">
        <v>4.279881013496456</v>
      </c>
      <c r="U100" s="15">
        <v>-0.96512922478100283</v>
      </c>
      <c r="V100" s="15">
        <v>-1.595283876214626</v>
      </c>
      <c r="W100" s="25">
        <v>-1.2955733150083026</v>
      </c>
      <c r="X100" s="25">
        <v>7.5021014261286378</v>
      </c>
      <c r="Y100" s="25">
        <v>1.1194096701229395</v>
      </c>
      <c r="Z100" s="25">
        <v>-2.6091733475921086</v>
      </c>
      <c r="AA100" s="25">
        <v>0.12734686570055054</v>
      </c>
      <c r="AB100" s="25" t="s">
        <v>25</v>
      </c>
    </row>
    <row r="101" spans="4:28" ht="25.5" customHeight="1">
      <c r="D101" s="14" t="s">
        <v>33</v>
      </c>
      <c r="E101" s="15">
        <v>-3.8067062004724983</v>
      </c>
      <c r="F101" s="15">
        <v>1.9678640673612469</v>
      </c>
      <c r="G101" s="15">
        <v>3.0496782929921196</v>
      </c>
      <c r="H101" s="15">
        <v>2.3043971114244277</v>
      </c>
      <c r="I101" s="15">
        <v>2.3783991520328174</v>
      </c>
      <c r="J101" s="15">
        <v>2.6548783476958215</v>
      </c>
      <c r="K101" s="15">
        <v>1.2275001598910373</v>
      </c>
      <c r="L101" s="15">
        <v>2.8975795349088118</v>
      </c>
      <c r="M101" s="15">
        <v>-1.2754797646742255</v>
      </c>
      <c r="N101" s="15">
        <v>0.27841067413383325</v>
      </c>
      <c r="O101" s="15">
        <v>0.93862266363549107</v>
      </c>
      <c r="P101" s="15">
        <v>-2.0751737580898988</v>
      </c>
      <c r="Q101" s="15">
        <v>4.0038942934811361</v>
      </c>
      <c r="R101" s="15">
        <v>0.67620153244871695</v>
      </c>
      <c r="S101" s="15">
        <v>-1.4915279361141565</v>
      </c>
      <c r="T101" s="15">
        <v>1.5067044152229592</v>
      </c>
      <c r="U101" s="15">
        <v>2.4921959784144798</v>
      </c>
      <c r="V101" s="15">
        <v>-1.8689737909496573</v>
      </c>
      <c r="W101" s="25">
        <v>0.1884184300543934</v>
      </c>
      <c r="X101" s="25">
        <v>1.4624864081188793</v>
      </c>
      <c r="Y101" s="25">
        <v>-3.1895218131302916</v>
      </c>
      <c r="Z101" s="25">
        <v>-3.0276205203996653</v>
      </c>
      <c r="AA101" s="25">
        <v>2.5942678208630054</v>
      </c>
      <c r="AB101" s="25" t="s">
        <v>25</v>
      </c>
    </row>
    <row r="102" spans="4:28" ht="25.5" customHeight="1">
      <c r="D102" s="14" t="s">
        <v>34</v>
      </c>
      <c r="E102" s="15">
        <v>4.8177839073002771</v>
      </c>
      <c r="F102" s="15">
        <v>-1.4135440963679469</v>
      </c>
      <c r="G102" s="15">
        <v>-2.868328767561279</v>
      </c>
      <c r="H102" s="15">
        <v>-5.7661654434737475E-2</v>
      </c>
      <c r="I102" s="15">
        <v>1.4311476718538829</v>
      </c>
      <c r="J102" s="15">
        <v>3.6870280235264952</v>
      </c>
      <c r="K102" s="15">
        <v>0.41067563552668052</v>
      </c>
      <c r="L102" s="15">
        <v>1.7288144427773044</v>
      </c>
      <c r="M102" s="15">
        <v>-8.385958761023538</v>
      </c>
      <c r="N102" s="15">
        <v>0.3634615805419239</v>
      </c>
      <c r="O102" s="15">
        <v>4.2512457554714889</v>
      </c>
      <c r="P102" s="15">
        <v>2.3925388512854084</v>
      </c>
      <c r="Q102" s="15">
        <v>-3.7571801653775827</v>
      </c>
      <c r="R102" s="15">
        <v>-1.91277797428131</v>
      </c>
      <c r="S102" s="15">
        <v>-0.54015711543414779</v>
      </c>
      <c r="T102" s="15">
        <v>-1.9581606391427031</v>
      </c>
      <c r="U102" s="15">
        <v>1.3640025661711297</v>
      </c>
      <c r="V102" s="15">
        <v>4.1355969715325402</v>
      </c>
      <c r="W102" s="25">
        <v>5.8624742977575695</v>
      </c>
      <c r="X102" s="25">
        <v>1.5418106733110726</v>
      </c>
      <c r="Y102" s="25">
        <v>-2.4033829383031113</v>
      </c>
      <c r="Z102" s="25">
        <v>-1.0047753125841496</v>
      </c>
      <c r="AA102" s="25">
        <v>1.9829340440534082</v>
      </c>
      <c r="AB102" s="25" t="s">
        <v>25</v>
      </c>
    </row>
    <row r="103" spans="4:28" ht="25.5" customHeight="1">
      <c r="D103" s="16" t="s">
        <v>35</v>
      </c>
      <c r="E103" s="17">
        <v>-0.15443319851197179</v>
      </c>
      <c r="F103" s="17">
        <v>2.3994670809020624</v>
      </c>
      <c r="G103" s="17">
        <v>-4.2458827616489785</v>
      </c>
      <c r="H103" s="17">
        <v>7.137774559043053</v>
      </c>
      <c r="I103" s="17">
        <v>10.415566332961102</v>
      </c>
      <c r="J103" s="17">
        <v>7.3909379326212887</v>
      </c>
      <c r="K103" s="17">
        <v>1.4204618778457467</v>
      </c>
      <c r="L103" s="17">
        <v>-2.1812770015394722E-2</v>
      </c>
      <c r="M103" s="17">
        <v>1.3926425223967698</v>
      </c>
      <c r="N103" s="17">
        <v>1.6951235374638385</v>
      </c>
      <c r="O103" s="17">
        <v>0.49774014295609348</v>
      </c>
      <c r="P103" s="17">
        <v>4.5037604690000732</v>
      </c>
      <c r="Q103" s="17">
        <v>6.7347038272030479</v>
      </c>
      <c r="R103" s="17">
        <v>0.26663251986205339</v>
      </c>
      <c r="S103" s="17">
        <v>-1.372807074624538</v>
      </c>
      <c r="T103" s="17">
        <v>-1.9496625008039947</v>
      </c>
      <c r="U103" s="17">
        <v>0.72416842161076023</v>
      </c>
      <c r="V103" s="17">
        <v>-2.6325461404409389</v>
      </c>
      <c r="W103" s="26">
        <v>-7.0604011871090329</v>
      </c>
      <c r="X103" s="26">
        <v>7.3922142442846672</v>
      </c>
      <c r="Y103" s="26">
        <v>-5.3163494348458578</v>
      </c>
      <c r="Z103" s="26">
        <v>3.4462703602100575E-2</v>
      </c>
      <c r="AA103" s="26">
        <v>-1.5101742971009191</v>
      </c>
      <c r="AB103" s="26" t="s">
        <v>25</v>
      </c>
    </row>
    <row r="104" spans="4:28" ht="25.5" customHeight="1"/>
    <row r="105" spans="4:28" ht="25.5" customHeight="1">
      <c r="D105" s="64" t="s">
        <v>42</v>
      </c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</row>
    <row r="106" spans="4:28" ht="25.5" customHeight="1">
      <c r="D106" s="66" t="s">
        <v>49</v>
      </c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</row>
    <row r="107" spans="4:28" ht="25.5" customHeight="1">
      <c r="D107" s="65" t="s">
        <v>50</v>
      </c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spans="4:28" ht="25.5" customHeight="1">
      <c r="D108" s="12"/>
      <c r="E108" s="13">
        <v>2000</v>
      </c>
      <c r="F108" s="13">
        <v>2001</v>
      </c>
      <c r="G108" s="13">
        <v>2002</v>
      </c>
      <c r="H108" s="13">
        <v>2003</v>
      </c>
      <c r="I108" s="13">
        <v>2004</v>
      </c>
      <c r="J108" s="13">
        <v>2005</v>
      </c>
      <c r="K108" s="13">
        <v>2006</v>
      </c>
      <c r="L108" s="13">
        <v>2007</v>
      </c>
      <c r="M108" s="13">
        <v>2008</v>
      </c>
      <c r="N108" s="13">
        <v>2009</v>
      </c>
      <c r="O108" s="13">
        <v>2010</v>
      </c>
      <c r="P108" s="13">
        <v>2011</v>
      </c>
      <c r="Q108" s="13">
        <v>2012</v>
      </c>
      <c r="R108" s="13">
        <v>2013</v>
      </c>
      <c r="S108" s="13">
        <v>2014</v>
      </c>
      <c r="T108" s="13">
        <v>2015</v>
      </c>
      <c r="U108" s="13">
        <v>2016</v>
      </c>
      <c r="V108" s="13">
        <v>2017</v>
      </c>
      <c r="W108" s="13">
        <v>2018</v>
      </c>
      <c r="X108" s="13">
        <v>2019</v>
      </c>
      <c r="Y108" s="13">
        <v>2020</v>
      </c>
      <c r="Z108" s="13">
        <v>2021</v>
      </c>
      <c r="AA108" s="13">
        <v>2022</v>
      </c>
      <c r="AB108" s="13">
        <v>2023</v>
      </c>
    </row>
    <row r="109" spans="4:28" ht="25.5" customHeight="1">
      <c r="D109" s="14" t="s">
        <v>23</v>
      </c>
      <c r="E109" s="15" t="s">
        <v>25</v>
      </c>
      <c r="F109" s="15" t="s">
        <v>25</v>
      </c>
      <c r="G109" s="15" t="s">
        <v>25</v>
      </c>
      <c r="H109" s="15" t="s">
        <v>25</v>
      </c>
      <c r="I109" s="15">
        <v>1.3795191094736481</v>
      </c>
      <c r="J109" s="15">
        <v>4.1338751852548761E-2</v>
      </c>
      <c r="K109" s="15">
        <v>0.22923330522579555</v>
      </c>
      <c r="L109" s="15">
        <v>0.33397735699551845</v>
      </c>
      <c r="M109" s="15">
        <v>3.8136472821090672</v>
      </c>
      <c r="N109" s="15">
        <v>0.45131099786155371</v>
      </c>
      <c r="O109" s="15">
        <v>1.2511407128162011</v>
      </c>
      <c r="P109" s="15">
        <v>-0.4308888766082708</v>
      </c>
      <c r="Q109" s="15">
        <v>-0.52369714741725693</v>
      </c>
      <c r="R109" s="15">
        <v>1.5584660470305378</v>
      </c>
      <c r="S109" s="15">
        <v>2.0138843296662712</v>
      </c>
      <c r="T109" s="15">
        <v>1.183793017504664</v>
      </c>
      <c r="U109" s="15">
        <v>-0.4156406446392924</v>
      </c>
      <c r="V109" s="15">
        <v>3.562999051138882</v>
      </c>
      <c r="W109" s="25">
        <v>-0.82000965828669115</v>
      </c>
      <c r="X109" s="25">
        <v>-0.3293335734195435</v>
      </c>
      <c r="Y109" s="25">
        <v>-0.47415151369237796</v>
      </c>
      <c r="Z109" s="25">
        <v>2.214492868306861</v>
      </c>
      <c r="AA109" s="25">
        <v>8.553640839805654</v>
      </c>
      <c r="AB109" s="25">
        <v>-1.1719531906614122</v>
      </c>
    </row>
    <row r="110" spans="4:28" ht="25.5" customHeight="1">
      <c r="D110" s="14" t="s">
        <v>24</v>
      </c>
      <c r="E110" s="15" t="s">
        <v>25</v>
      </c>
      <c r="F110" s="15" t="s">
        <v>25</v>
      </c>
      <c r="G110" s="15" t="s">
        <v>25</v>
      </c>
      <c r="H110" s="15">
        <v>-0.5336833546616071</v>
      </c>
      <c r="I110" s="15">
        <v>1.1552125906406419</v>
      </c>
      <c r="J110" s="15">
        <v>2.2653336924210565</v>
      </c>
      <c r="K110" s="15">
        <v>-1.1561679331091979</v>
      </c>
      <c r="L110" s="15">
        <v>0.68915257332125002</v>
      </c>
      <c r="M110" s="15">
        <v>-4.8615796951566708</v>
      </c>
      <c r="N110" s="15">
        <v>1.9458849499754516</v>
      </c>
      <c r="O110" s="15">
        <v>4.4747534439298686</v>
      </c>
      <c r="P110" s="15">
        <v>-0.67859682250462905</v>
      </c>
      <c r="Q110" s="15">
        <v>-1.5003160180571129E-2</v>
      </c>
      <c r="R110" s="15">
        <v>2.2302575446330852</v>
      </c>
      <c r="S110" s="15">
        <v>-6.217103500657517E-2</v>
      </c>
      <c r="T110" s="15">
        <v>-0.5503845680983499</v>
      </c>
      <c r="U110" s="15">
        <v>-0.21560891433641816</v>
      </c>
      <c r="V110" s="15">
        <v>0.50759488999447822</v>
      </c>
      <c r="W110" s="25">
        <v>1.1131204352466728</v>
      </c>
      <c r="X110" s="25">
        <v>0.15061060735706011</v>
      </c>
      <c r="Y110" s="25">
        <v>1.2686681146623302</v>
      </c>
      <c r="Z110" s="25">
        <v>-1.1833579533920058</v>
      </c>
      <c r="AA110" s="25">
        <v>-6.0923963169959183</v>
      </c>
      <c r="AB110" s="25" t="s">
        <v>25</v>
      </c>
    </row>
    <row r="111" spans="4:28" ht="25.5" customHeight="1">
      <c r="D111" s="14" t="s">
        <v>26</v>
      </c>
      <c r="E111" s="15" t="s">
        <v>25</v>
      </c>
      <c r="F111" s="15" t="s">
        <v>25</v>
      </c>
      <c r="G111" s="15" t="s">
        <v>25</v>
      </c>
      <c r="H111" s="15">
        <v>-6.0858884212465103</v>
      </c>
      <c r="I111" s="15">
        <v>1.6467149098293721</v>
      </c>
      <c r="J111" s="15">
        <v>2.0572493921328094</v>
      </c>
      <c r="K111" s="15">
        <v>-0.63815140621424904</v>
      </c>
      <c r="L111" s="15">
        <v>0.91364901792982955</v>
      </c>
      <c r="M111" s="15">
        <v>3.538394356852459</v>
      </c>
      <c r="N111" s="15">
        <v>0.8342840310247901</v>
      </c>
      <c r="O111" s="15">
        <v>-4.0070562435101653E-2</v>
      </c>
      <c r="P111" s="15">
        <v>0.83549407050369506</v>
      </c>
      <c r="Q111" s="15">
        <v>2.3473950587030723</v>
      </c>
      <c r="R111" s="15">
        <v>-0.898336463160887</v>
      </c>
      <c r="S111" s="15">
        <v>-0.60299071365139678</v>
      </c>
      <c r="T111" s="15">
        <v>1.1232334438766145</v>
      </c>
      <c r="U111" s="15">
        <v>0.28891155048011985</v>
      </c>
      <c r="V111" s="15">
        <v>-2.0863190793325437</v>
      </c>
      <c r="W111" s="25">
        <v>0.23149158297435246</v>
      </c>
      <c r="X111" s="25">
        <v>1.1435996232185941</v>
      </c>
      <c r="Y111" s="25">
        <v>1.4555934420646066</v>
      </c>
      <c r="Z111" s="25">
        <v>0.20297448393031825</v>
      </c>
      <c r="AA111" s="25">
        <v>-4.07245234356356</v>
      </c>
      <c r="AB111" s="25" t="s">
        <v>25</v>
      </c>
    </row>
    <row r="112" spans="4:28" ht="25.5" customHeight="1">
      <c r="D112" s="14" t="s">
        <v>27</v>
      </c>
      <c r="E112" s="15" t="s">
        <v>25</v>
      </c>
      <c r="F112" s="15" t="s">
        <v>25</v>
      </c>
      <c r="G112" s="15" t="s">
        <v>25</v>
      </c>
      <c r="H112" s="15">
        <v>4.4895679107282982</v>
      </c>
      <c r="I112" s="15">
        <v>-1.8214446617928703</v>
      </c>
      <c r="J112" s="15">
        <v>-1.0968325842142468</v>
      </c>
      <c r="K112" s="15">
        <v>1.5322912102743613</v>
      </c>
      <c r="L112" s="15">
        <v>2.0134765164256052</v>
      </c>
      <c r="M112" s="15">
        <v>1.716449763050254</v>
      </c>
      <c r="N112" s="15">
        <v>0.70203626910934069</v>
      </c>
      <c r="O112" s="15">
        <v>-2.4135452794085688</v>
      </c>
      <c r="P112" s="15">
        <v>1.3875084739341403</v>
      </c>
      <c r="Q112" s="15">
        <v>1.1219506324215756</v>
      </c>
      <c r="R112" s="15">
        <v>5.4557792492847978</v>
      </c>
      <c r="S112" s="15">
        <v>1.4236732977521926</v>
      </c>
      <c r="T112" s="15">
        <v>-0.19490105067627717</v>
      </c>
      <c r="U112" s="15">
        <v>-2.452316385865716</v>
      </c>
      <c r="V112" s="15">
        <v>1.471210274155732</v>
      </c>
      <c r="W112" s="25">
        <v>2.7628309985397781</v>
      </c>
      <c r="X112" s="25">
        <v>-0.21964940115416498</v>
      </c>
      <c r="Y112" s="25">
        <v>-16.890636928794756</v>
      </c>
      <c r="Z112" s="25">
        <v>-0.34277139630908282</v>
      </c>
      <c r="AA112" s="25">
        <v>0.86069953229988005</v>
      </c>
      <c r="AB112" s="25" t="s">
        <v>25</v>
      </c>
    </row>
    <row r="113" spans="4:28" ht="25.5" customHeight="1">
      <c r="D113" s="14" t="s">
        <v>28</v>
      </c>
      <c r="E113" s="15" t="s">
        <v>25</v>
      </c>
      <c r="F113" s="15" t="s">
        <v>25</v>
      </c>
      <c r="G113" s="15" t="s">
        <v>25</v>
      </c>
      <c r="H113" s="15">
        <v>-0.26269614478368064</v>
      </c>
      <c r="I113" s="15">
        <v>1.1441427011605221</v>
      </c>
      <c r="J113" s="15">
        <v>1.5211742397640338</v>
      </c>
      <c r="K113" s="15">
        <v>-9.4554609712560467E-2</v>
      </c>
      <c r="L113" s="15">
        <v>-4.6342347008010432E-2</v>
      </c>
      <c r="M113" s="15">
        <v>1.1379347664522532</v>
      </c>
      <c r="N113" s="15">
        <v>0.19234896586617367</v>
      </c>
      <c r="O113" s="15">
        <v>1.6155440816179256</v>
      </c>
      <c r="P113" s="15">
        <v>1.2289490547646498</v>
      </c>
      <c r="Q113" s="15">
        <v>1.3975267286138626</v>
      </c>
      <c r="R113" s="15">
        <v>-2.3678431729706628</v>
      </c>
      <c r="S113" s="15">
        <v>1.3551631443111445</v>
      </c>
      <c r="T113" s="15">
        <v>-2.8370702674029857E-2</v>
      </c>
      <c r="U113" s="15">
        <v>-0.76061475783348875</v>
      </c>
      <c r="V113" s="15">
        <v>0.95787581282822387</v>
      </c>
      <c r="W113" s="25">
        <v>-2.2310396665289778</v>
      </c>
      <c r="X113" s="25">
        <v>1.071683777282062</v>
      </c>
      <c r="Y113" s="25">
        <v>11.546120219018196</v>
      </c>
      <c r="Z113" s="25">
        <v>-1.5971125240132888E-2</v>
      </c>
      <c r="AA113" s="25">
        <v>3.7381886267960018</v>
      </c>
      <c r="AB113" s="25" t="s">
        <v>25</v>
      </c>
    </row>
    <row r="114" spans="4:28" ht="25.5" customHeight="1">
      <c r="D114" s="14" t="s">
        <v>29</v>
      </c>
      <c r="E114" s="15" t="s">
        <v>25</v>
      </c>
      <c r="F114" s="15" t="s">
        <v>25</v>
      </c>
      <c r="G114" s="15" t="s">
        <v>25</v>
      </c>
      <c r="H114" s="15">
        <v>0.45829521578719667</v>
      </c>
      <c r="I114" s="15">
        <v>0.53885655870329341</v>
      </c>
      <c r="J114" s="15">
        <v>1.402224743352054</v>
      </c>
      <c r="K114" s="15">
        <v>-4.8843175628832114E-2</v>
      </c>
      <c r="L114" s="15">
        <v>4.1526301122042142</v>
      </c>
      <c r="M114" s="15">
        <v>0.88812343248991787</v>
      </c>
      <c r="N114" s="15">
        <v>1.0026914944701426</v>
      </c>
      <c r="O114" s="15">
        <v>-0.43630040407440784</v>
      </c>
      <c r="P114" s="15">
        <v>0.36970656345487463</v>
      </c>
      <c r="Q114" s="15">
        <v>1.6470426291503415</v>
      </c>
      <c r="R114" s="15">
        <v>2.1163446499293803</v>
      </c>
      <c r="S114" s="15">
        <v>-1.0655505483231797</v>
      </c>
      <c r="T114" s="15">
        <v>-5.6542299910067317E-2</v>
      </c>
      <c r="U114" s="15">
        <v>-0.53279221822328804</v>
      </c>
      <c r="V114" s="15">
        <v>0.82511979823456372</v>
      </c>
      <c r="W114" s="25">
        <v>1.0803217055793679</v>
      </c>
      <c r="X114" s="25">
        <v>9.2690674582107668E-2</v>
      </c>
      <c r="Y114" s="25">
        <v>5.8919853901754804</v>
      </c>
      <c r="Z114" s="25">
        <v>0.36589635175028334</v>
      </c>
      <c r="AA114" s="25">
        <v>-2.8874416277646642E-2</v>
      </c>
      <c r="AB114" s="25" t="s">
        <v>25</v>
      </c>
    </row>
    <row r="115" spans="4:28" ht="25.5" customHeight="1">
      <c r="D115" s="14" t="s">
        <v>30</v>
      </c>
      <c r="E115" s="15" t="s">
        <v>25</v>
      </c>
      <c r="F115" s="15" t="s">
        <v>25</v>
      </c>
      <c r="G115" s="15" t="s">
        <v>25</v>
      </c>
      <c r="H115" s="15">
        <v>2.2061690274122858</v>
      </c>
      <c r="I115" s="15">
        <v>-0.72400796275396972</v>
      </c>
      <c r="J115" s="15">
        <v>-0.42064905207289671</v>
      </c>
      <c r="K115" s="15">
        <v>0.5938968039080228</v>
      </c>
      <c r="L115" s="15">
        <v>-1.3815581184477232</v>
      </c>
      <c r="M115" s="15">
        <v>0.85502267156947198</v>
      </c>
      <c r="N115" s="15">
        <v>2.5514935154064666</v>
      </c>
      <c r="O115" s="15">
        <v>0.7993158409506318</v>
      </c>
      <c r="P115" s="15">
        <v>0.5211680377136263</v>
      </c>
      <c r="Q115" s="15">
        <v>0.1276183947551468</v>
      </c>
      <c r="R115" s="15">
        <v>1.6462340654681329</v>
      </c>
      <c r="S115" s="15">
        <v>1.5754405554397222</v>
      </c>
      <c r="T115" s="15">
        <v>-1.1072970639652624</v>
      </c>
      <c r="U115" s="15">
        <v>0.7479400013834292</v>
      </c>
      <c r="V115" s="15">
        <v>-3.1475115147905353E-2</v>
      </c>
      <c r="W115" s="25">
        <v>0.37443208117522442</v>
      </c>
      <c r="X115" s="25">
        <v>0.52548841584194594</v>
      </c>
      <c r="Y115" s="25">
        <v>8.2345023362409222</v>
      </c>
      <c r="Z115" s="25">
        <v>0.87906508266848427</v>
      </c>
      <c r="AA115" s="25">
        <v>-1.8023512820162679</v>
      </c>
      <c r="AB115" s="25" t="s">
        <v>25</v>
      </c>
    </row>
    <row r="116" spans="4:28" ht="25.5" customHeight="1">
      <c r="D116" s="14" t="s">
        <v>31</v>
      </c>
      <c r="E116" s="15" t="s">
        <v>25</v>
      </c>
      <c r="F116" s="15" t="s">
        <v>25</v>
      </c>
      <c r="G116" s="15" t="s">
        <v>25</v>
      </c>
      <c r="H116" s="15">
        <v>-0.41357642958997909</v>
      </c>
      <c r="I116" s="15">
        <v>-1.6301968173748405</v>
      </c>
      <c r="J116" s="15">
        <v>1.8029834263227684</v>
      </c>
      <c r="K116" s="15">
        <v>0.8941642912172032</v>
      </c>
      <c r="L116" s="15">
        <v>1.6250306559509653</v>
      </c>
      <c r="M116" s="15">
        <v>-7.5635030315879259E-2</v>
      </c>
      <c r="N116" s="15">
        <v>0.27640630115399745</v>
      </c>
      <c r="O116" s="15">
        <v>3.7001172580831243</v>
      </c>
      <c r="P116" s="15">
        <v>-0.69883240555282944</v>
      </c>
      <c r="Q116" s="15">
        <v>0.11735573553441903</v>
      </c>
      <c r="R116" s="15">
        <v>0.57430272767198254</v>
      </c>
      <c r="S116" s="15">
        <v>2.3165979763269728</v>
      </c>
      <c r="T116" s="15">
        <v>1.8543671605171674</v>
      </c>
      <c r="U116" s="15">
        <v>-2.4206495889654955</v>
      </c>
      <c r="V116" s="15">
        <v>-5.8137198928009948E-2</v>
      </c>
      <c r="W116" s="25">
        <v>1.672367549886622</v>
      </c>
      <c r="X116" s="25">
        <v>1.0002099195029146</v>
      </c>
      <c r="Y116" s="25">
        <v>-1.0436037489983452</v>
      </c>
      <c r="Z116" s="25">
        <v>0.20974992779632107</v>
      </c>
      <c r="AA116" s="25">
        <v>-0.27867644864981722</v>
      </c>
      <c r="AB116" s="25" t="s">
        <v>25</v>
      </c>
    </row>
    <row r="117" spans="4:28" ht="25.5" customHeight="1">
      <c r="D117" s="14" t="s">
        <v>32</v>
      </c>
      <c r="E117" s="15" t="s">
        <v>25</v>
      </c>
      <c r="F117" s="15" t="s">
        <v>25</v>
      </c>
      <c r="G117" s="15" t="s">
        <v>25</v>
      </c>
      <c r="H117" s="15">
        <v>3.3774491432005282</v>
      </c>
      <c r="I117" s="15">
        <v>-0.2817567834403456</v>
      </c>
      <c r="J117" s="15">
        <v>-1.4794262243506995</v>
      </c>
      <c r="K117" s="15">
        <v>1.1159727826949295</v>
      </c>
      <c r="L117" s="15">
        <v>1.5627125398829378</v>
      </c>
      <c r="M117" s="15">
        <v>5.1600493345701048</v>
      </c>
      <c r="N117" s="15">
        <v>-0.23926349932318347</v>
      </c>
      <c r="O117" s="15">
        <v>-0.88523536939222325</v>
      </c>
      <c r="P117" s="15">
        <v>2.0295269846128949</v>
      </c>
      <c r="Q117" s="15">
        <v>0.26707452168055479</v>
      </c>
      <c r="R117" s="15">
        <v>0.87720890858906664</v>
      </c>
      <c r="S117" s="15">
        <v>0.90023760386135354</v>
      </c>
      <c r="T117" s="15">
        <v>-1.4932718112986021</v>
      </c>
      <c r="U117" s="15">
        <v>0.47931298422254631</v>
      </c>
      <c r="V117" s="15">
        <v>3.3816303479316412</v>
      </c>
      <c r="W117" s="25">
        <v>7.3654603252659712E-2</v>
      </c>
      <c r="X117" s="25">
        <v>0.48756426337648318</v>
      </c>
      <c r="Y117" s="25">
        <v>2.1794375089926987</v>
      </c>
      <c r="Z117" s="25">
        <v>-0.28380148450007914</v>
      </c>
      <c r="AA117" s="25">
        <v>0.61345308994269487</v>
      </c>
      <c r="AB117" s="25" t="s">
        <v>25</v>
      </c>
    </row>
    <row r="118" spans="4:28" ht="25.5" customHeight="1">
      <c r="D118" s="14" t="s">
        <v>33</v>
      </c>
      <c r="E118" s="15" t="s">
        <v>25</v>
      </c>
      <c r="F118" s="15" t="s">
        <v>25</v>
      </c>
      <c r="G118" s="15" t="s">
        <v>25</v>
      </c>
      <c r="H118" s="15">
        <v>0.9978856131151348</v>
      </c>
      <c r="I118" s="15">
        <v>0.48319728180710175</v>
      </c>
      <c r="J118" s="15">
        <v>0.78637429367196532</v>
      </c>
      <c r="K118" s="15">
        <v>0.35088336827173716</v>
      </c>
      <c r="L118" s="15">
        <v>-0.56721607402004937</v>
      </c>
      <c r="M118" s="15">
        <v>-1.7833027025090042</v>
      </c>
      <c r="N118" s="15">
        <v>2.5438908493812917</v>
      </c>
      <c r="O118" s="15">
        <v>2.1502135889316154</v>
      </c>
      <c r="P118" s="15">
        <v>-0.64509238820178449</v>
      </c>
      <c r="Q118" s="15">
        <v>3.9514070925950051E-3</v>
      </c>
      <c r="R118" s="15">
        <v>0.12679920433575909</v>
      </c>
      <c r="S118" s="15">
        <v>0.24718937244732064</v>
      </c>
      <c r="T118" s="15">
        <v>1.413794625063014</v>
      </c>
      <c r="U118" s="15">
        <v>-2.0111888993123994E-2</v>
      </c>
      <c r="V118" s="15">
        <v>-1.4296366145952644</v>
      </c>
      <c r="W118" s="25">
        <v>-6.689733364817485E-2</v>
      </c>
      <c r="X118" s="25">
        <v>0.95859789526631101</v>
      </c>
      <c r="Y118" s="25">
        <v>2.5646369015122072</v>
      </c>
      <c r="Z118" s="25">
        <v>0.13110241190723571</v>
      </c>
      <c r="AA118" s="25">
        <v>-0.43808099907302056</v>
      </c>
      <c r="AB118" s="25" t="s">
        <v>25</v>
      </c>
    </row>
    <row r="119" spans="4:28" ht="25.5" customHeight="1">
      <c r="D119" s="14" t="s">
        <v>34</v>
      </c>
      <c r="E119" s="15" t="s">
        <v>25</v>
      </c>
      <c r="F119" s="15" t="s">
        <v>25</v>
      </c>
      <c r="G119" s="15" t="s">
        <v>25</v>
      </c>
      <c r="H119" s="15">
        <v>1.1009499832196346</v>
      </c>
      <c r="I119" s="15">
        <v>-1.3315284454021525</v>
      </c>
      <c r="J119" s="15">
        <v>0.85750011860306063</v>
      </c>
      <c r="K119" s="15">
        <v>-0.41360535910428542</v>
      </c>
      <c r="L119" s="15">
        <v>-0.93156262489341168</v>
      </c>
      <c r="M119" s="15">
        <v>1.7888644750123417</v>
      </c>
      <c r="N119" s="15">
        <v>-0.11719777465096781</v>
      </c>
      <c r="O119" s="15">
        <v>0.87454961786956886</v>
      </c>
      <c r="P119" s="15">
        <v>1.547803263881331</v>
      </c>
      <c r="Q119" s="15">
        <v>-4.4490737710722872E-2</v>
      </c>
      <c r="R119" s="15">
        <v>1.032240800333617</v>
      </c>
      <c r="S119" s="15">
        <v>-0.75383147046659271</v>
      </c>
      <c r="T119" s="15">
        <v>0.1845322460648724</v>
      </c>
      <c r="U119" s="15">
        <v>-0.71389914016698475</v>
      </c>
      <c r="V119" s="15">
        <v>-0.23365827599979294</v>
      </c>
      <c r="W119" s="25">
        <v>1.3968766035437064</v>
      </c>
      <c r="X119" s="25">
        <v>3.0811308435817031</v>
      </c>
      <c r="Y119" s="25">
        <v>1.3029641235607237</v>
      </c>
      <c r="Z119" s="25">
        <v>0.60607343804743863</v>
      </c>
      <c r="AA119" s="25">
        <v>1.4707786202603712</v>
      </c>
      <c r="AB119" s="25" t="s">
        <v>25</v>
      </c>
    </row>
    <row r="120" spans="4:28" ht="25.5" customHeight="1">
      <c r="D120" s="16" t="s">
        <v>35</v>
      </c>
      <c r="E120" s="17" t="s">
        <v>25</v>
      </c>
      <c r="F120" s="17" t="s">
        <v>25</v>
      </c>
      <c r="G120" s="17" t="s">
        <v>25</v>
      </c>
      <c r="H120" s="17">
        <v>-0.67765277085433118</v>
      </c>
      <c r="I120" s="17">
        <v>2.949265334204898</v>
      </c>
      <c r="J120" s="17">
        <v>0.6488874702863523</v>
      </c>
      <c r="K120" s="17">
        <v>0.75478909834598706</v>
      </c>
      <c r="L120" s="17">
        <v>3.5604752746843271</v>
      </c>
      <c r="M120" s="17">
        <v>0.15372361139878166</v>
      </c>
      <c r="N120" s="17">
        <v>0.58119694479716877</v>
      </c>
      <c r="O120" s="17">
        <v>2.6341293787430109</v>
      </c>
      <c r="P120" s="17">
        <v>2.5612502265565329</v>
      </c>
      <c r="Q120" s="17">
        <v>-0.25955775051111907</v>
      </c>
      <c r="R120" s="17">
        <v>-8.5956002160969547E-2</v>
      </c>
      <c r="S120" s="17">
        <v>-1.1406679294032829</v>
      </c>
      <c r="T120" s="17">
        <v>0.61471972431668132</v>
      </c>
      <c r="U120" s="17">
        <v>-3.7873888075001805E-2</v>
      </c>
      <c r="V120" s="17">
        <v>1.2920072635654423</v>
      </c>
      <c r="W120" s="26">
        <v>1.0831471975473184</v>
      </c>
      <c r="X120" s="26">
        <v>-1.3696316067907444</v>
      </c>
      <c r="Y120" s="26">
        <v>-1.7470725219964733</v>
      </c>
      <c r="Z120" s="26">
        <v>4.4536251464044607</v>
      </c>
      <c r="AA120" s="26">
        <v>-0.54121815004526397</v>
      </c>
      <c r="AB120" s="26" t="s">
        <v>25</v>
      </c>
    </row>
    <row r="121" spans="4:28" ht="25.5" customHeight="1"/>
    <row r="122" spans="4:28" ht="25.5" customHeight="1">
      <c r="D122" s="64" t="s">
        <v>43</v>
      </c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3" spans="4:28" ht="25.5" customHeight="1">
      <c r="D123" s="66" t="s">
        <v>49</v>
      </c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</row>
    <row r="124" spans="4:28" ht="25.5" customHeight="1">
      <c r="D124" s="65" t="s">
        <v>50</v>
      </c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spans="4:28" ht="25.5" customHeight="1">
      <c r="D125" s="12"/>
      <c r="E125" s="13">
        <v>2000</v>
      </c>
      <c r="F125" s="13">
        <v>2001</v>
      </c>
      <c r="G125" s="13">
        <v>2002</v>
      </c>
      <c r="H125" s="13">
        <v>2003</v>
      </c>
      <c r="I125" s="13">
        <v>2004</v>
      </c>
      <c r="J125" s="13">
        <v>2005</v>
      </c>
      <c r="K125" s="13">
        <v>2006</v>
      </c>
      <c r="L125" s="13">
        <v>2007</v>
      </c>
      <c r="M125" s="13">
        <v>2008</v>
      </c>
      <c r="N125" s="13">
        <v>2009</v>
      </c>
      <c r="O125" s="13">
        <v>2010</v>
      </c>
      <c r="P125" s="13">
        <v>2011</v>
      </c>
      <c r="Q125" s="13">
        <v>2012</v>
      </c>
      <c r="R125" s="13">
        <v>2013</v>
      </c>
      <c r="S125" s="13">
        <v>2014</v>
      </c>
      <c r="T125" s="13">
        <v>2015</v>
      </c>
      <c r="U125" s="13">
        <v>2016</v>
      </c>
      <c r="V125" s="13">
        <v>2017</v>
      </c>
      <c r="W125" s="13">
        <v>2018</v>
      </c>
      <c r="X125" s="13">
        <v>2019</v>
      </c>
      <c r="Y125" s="13">
        <v>2020</v>
      </c>
      <c r="Z125" s="13">
        <v>2021</v>
      </c>
      <c r="AA125" s="13">
        <v>2022</v>
      </c>
      <c r="AB125" s="13">
        <v>2023</v>
      </c>
    </row>
    <row r="126" spans="4:28" ht="25.5" customHeight="1">
      <c r="D126" s="14" t="s">
        <v>23</v>
      </c>
      <c r="E126" s="15" t="s">
        <v>25</v>
      </c>
      <c r="F126" s="15" t="s">
        <v>25</v>
      </c>
      <c r="G126" s="15" t="s">
        <v>25</v>
      </c>
      <c r="H126" s="15" t="s">
        <v>25</v>
      </c>
      <c r="I126" s="15">
        <v>3.6963440372499878</v>
      </c>
      <c r="J126" s="15">
        <v>-21.722599312547974</v>
      </c>
      <c r="K126" s="15">
        <v>-14.713995298634098</v>
      </c>
      <c r="L126" s="15">
        <v>-9.5140849511179404</v>
      </c>
      <c r="M126" s="15">
        <v>-10.195979259170295</v>
      </c>
      <c r="N126" s="15">
        <v>2.5320415387029449</v>
      </c>
      <c r="O126" s="15">
        <v>0.86415099681094176</v>
      </c>
      <c r="P126" s="15">
        <v>-10.311608651244386</v>
      </c>
      <c r="Q126" s="15">
        <v>6.78793584953159</v>
      </c>
      <c r="R126" s="15">
        <v>9.1596483734879275</v>
      </c>
      <c r="S126" s="15">
        <v>4.3258537150985932</v>
      </c>
      <c r="T126" s="15">
        <v>1.0860846878768537</v>
      </c>
      <c r="U126" s="15">
        <v>0.41333356380119923</v>
      </c>
      <c r="V126" s="15">
        <v>2.325180281370165</v>
      </c>
      <c r="W126" s="25">
        <v>4.4561999949698228</v>
      </c>
      <c r="X126" s="25">
        <v>-10.002360774940467</v>
      </c>
      <c r="Y126" s="25">
        <v>-2.8400929780745821</v>
      </c>
      <c r="Z126" s="25">
        <v>-61.385408329531387</v>
      </c>
      <c r="AA126" s="25">
        <v>-23.27948040079638</v>
      </c>
      <c r="AB126" s="25">
        <v>0.55007775884172716</v>
      </c>
    </row>
    <row r="127" spans="4:28" ht="25.5" customHeight="1">
      <c r="D127" s="14" t="s">
        <v>24</v>
      </c>
      <c r="E127" s="15" t="s">
        <v>25</v>
      </c>
      <c r="F127" s="15" t="s">
        <v>25</v>
      </c>
      <c r="G127" s="15" t="s">
        <v>25</v>
      </c>
      <c r="H127" s="15">
        <v>-0.68684743100859702</v>
      </c>
      <c r="I127" s="15">
        <v>4.1119909959181911</v>
      </c>
      <c r="J127" s="15">
        <v>37.019863415454225</v>
      </c>
      <c r="K127" s="15">
        <v>17.077840105903409</v>
      </c>
      <c r="L127" s="15">
        <v>14.541997058868382</v>
      </c>
      <c r="M127" s="15">
        <v>30.288611497009899</v>
      </c>
      <c r="N127" s="15">
        <v>-0.45870556499542081</v>
      </c>
      <c r="O127" s="15">
        <v>3.2427433486931445</v>
      </c>
      <c r="P127" s="15">
        <v>-2.4132258883026836</v>
      </c>
      <c r="Q127" s="15">
        <v>-8.6674655829358507</v>
      </c>
      <c r="R127" s="15">
        <v>-9.349342424693452</v>
      </c>
      <c r="S127" s="15">
        <v>-20.255546487515986</v>
      </c>
      <c r="T127" s="15">
        <v>-7.2423236712247601</v>
      </c>
      <c r="U127" s="15">
        <v>-6.9407791712572164</v>
      </c>
      <c r="V127" s="15">
        <v>-0.90690719689540122</v>
      </c>
      <c r="W127" s="25">
        <v>0.81567908415691726</v>
      </c>
      <c r="X127" s="25">
        <v>7.1273188675182286</v>
      </c>
      <c r="Y127" s="25">
        <v>-1.4433381440107307</v>
      </c>
      <c r="Z127" s="25">
        <v>134.29011547171973</v>
      </c>
      <c r="AA127" s="25">
        <v>37.657390217955758</v>
      </c>
      <c r="AB127" s="25" t="s">
        <v>25</v>
      </c>
    </row>
    <row r="128" spans="4:28" ht="25.5" customHeight="1">
      <c r="D128" s="14" t="s">
        <v>26</v>
      </c>
      <c r="E128" s="15" t="s">
        <v>25</v>
      </c>
      <c r="F128" s="15" t="s">
        <v>25</v>
      </c>
      <c r="G128" s="15" t="s">
        <v>25</v>
      </c>
      <c r="H128" s="15">
        <v>-1.214878683136944</v>
      </c>
      <c r="I128" s="15">
        <v>0.99261178200298339</v>
      </c>
      <c r="J128" s="15">
        <v>-7.4693652189171793</v>
      </c>
      <c r="K128" s="15">
        <v>-2.4848203841559613</v>
      </c>
      <c r="L128" s="15">
        <v>3.5591138637930619</v>
      </c>
      <c r="M128" s="15">
        <v>-3.03558297025599</v>
      </c>
      <c r="N128" s="15">
        <v>3.112150663815294</v>
      </c>
      <c r="O128" s="15">
        <v>5.35743490504621</v>
      </c>
      <c r="P128" s="15">
        <v>2.3634281902470189</v>
      </c>
      <c r="Q128" s="15">
        <v>-1.3832296011642486</v>
      </c>
      <c r="R128" s="15">
        <v>-1.0527687678956954</v>
      </c>
      <c r="S128" s="15">
        <v>7.8137403032517039</v>
      </c>
      <c r="T128" s="15">
        <v>-3.4876828873131482</v>
      </c>
      <c r="U128" s="15">
        <v>-0.29300070927625876</v>
      </c>
      <c r="V128" s="15">
        <v>5.4057487377512592</v>
      </c>
      <c r="W128" s="25">
        <v>-1.0017738121895992</v>
      </c>
      <c r="X128" s="25">
        <v>5.3100260247103126</v>
      </c>
      <c r="Y128" s="25">
        <v>-42.297935028718626</v>
      </c>
      <c r="Z128" s="25">
        <v>-7.163394395543154</v>
      </c>
      <c r="AA128" s="25">
        <v>5.1655396352453753</v>
      </c>
      <c r="AB128" s="25" t="s">
        <v>25</v>
      </c>
    </row>
    <row r="129" spans="4:28" ht="25.5" customHeight="1">
      <c r="D129" s="14" t="s">
        <v>27</v>
      </c>
      <c r="E129" s="15" t="s">
        <v>25</v>
      </c>
      <c r="F129" s="15" t="s">
        <v>25</v>
      </c>
      <c r="G129" s="15" t="s">
        <v>25</v>
      </c>
      <c r="H129" s="15">
        <v>-0.61320368154353933</v>
      </c>
      <c r="I129" s="15">
        <v>1.2975235714594247</v>
      </c>
      <c r="J129" s="15">
        <v>-3.9296356008498012</v>
      </c>
      <c r="K129" s="15">
        <v>7.7840745433731096</v>
      </c>
      <c r="L129" s="15">
        <v>7.6384572381478666</v>
      </c>
      <c r="M129" s="15">
        <v>0.75146968297716832</v>
      </c>
      <c r="N129" s="15">
        <v>-0.82323108692756719</v>
      </c>
      <c r="O129" s="15">
        <v>-4.983393831916505</v>
      </c>
      <c r="P129" s="15">
        <v>-1.2597385361772129</v>
      </c>
      <c r="Q129" s="15">
        <v>-3.7933160149039469</v>
      </c>
      <c r="R129" s="15">
        <v>-0.86192370256560347</v>
      </c>
      <c r="S129" s="15">
        <v>-1.9389186610350606</v>
      </c>
      <c r="T129" s="15">
        <v>-0.28102399939392564</v>
      </c>
      <c r="U129" s="15">
        <v>-3.6828458331200631</v>
      </c>
      <c r="V129" s="15">
        <v>-5.2845355140939576</v>
      </c>
      <c r="W129" s="25">
        <v>-6.6140725930991966</v>
      </c>
      <c r="X129" s="25">
        <v>3.495517284506211</v>
      </c>
      <c r="Y129" s="25">
        <v>-29.997110890368816</v>
      </c>
      <c r="Z129" s="25">
        <v>16.665267786615011</v>
      </c>
      <c r="AA129" s="25">
        <v>-5.3222362843320159</v>
      </c>
      <c r="AB129" s="25" t="s">
        <v>25</v>
      </c>
    </row>
    <row r="130" spans="4:28" ht="25.5" customHeight="1">
      <c r="D130" s="14" t="s">
        <v>28</v>
      </c>
      <c r="E130" s="15" t="s">
        <v>25</v>
      </c>
      <c r="F130" s="15" t="s">
        <v>25</v>
      </c>
      <c r="G130" s="15" t="s">
        <v>25</v>
      </c>
      <c r="H130" s="15">
        <v>-0.83373093536436294</v>
      </c>
      <c r="I130" s="15">
        <v>-0.36972168883052658</v>
      </c>
      <c r="J130" s="15">
        <v>0.75535917835107824</v>
      </c>
      <c r="K130" s="15">
        <v>-2.7975888680736083</v>
      </c>
      <c r="L130" s="15">
        <v>-7.0183768739631169</v>
      </c>
      <c r="M130" s="15">
        <v>-1.8576704677286671</v>
      </c>
      <c r="N130" s="15">
        <v>-0.38267414166852642</v>
      </c>
      <c r="O130" s="15">
        <v>1.8410135484521861</v>
      </c>
      <c r="P130" s="15">
        <v>1.5076018123957979</v>
      </c>
      <c r="Q130" s="15">
        <v>6.5773055140899706</v>
      </c>
      <c r="R130" s="15">
        <v>-1.5152427199792595</v>
      </c>
      <c r="S130" s="15">
        <v>1.3087893069501311</v>
      </c>
      <c r="T130" s="15">
        <v>0.13611908692006125</v>
      </c>
      <c r="U130" s="15">
        <v>-1.7964461124423847</v>
      </c>
      <c r="V130" s="15">
        <v>-1.9770129948736503</v>
      </c>
      <c r="W130" s="25">
        <v>-4.0397740976850782</v>
      </c>
      <c r="X130" s="25">
        <v>2.2669255318510162</v>
      </c>
      <c r="Y130" s="25">
        <v>10.112621789978583</v>
      </c>
      <c r="Z130" s="25">
        <v>-2.6651893464795129</v>
      </c>
      <c r="AA130" s="25">
        <v>5.9920446754112344</v>
      </c>
      <c r="AB130" s="25" t="s">
        <v>25</v>
      </c>
    </row>
    <row r="131" spans="4:28" ht="25.5" customHeight="1">
      <c r="D131" s="14" t="s">
        <v>29</v>
      </c>
      <c r="E131" s="15" t="s">
        <v>25</v>
      </c>
      <c r="F131" s="15" t="s">
        <v>25</v>
      </c>
      <c r="G131" s="15" t="s">
        <v>25</v>
      </c>
      <c r="H131" s="15">
        <v>0.41084704422522655</v>
      </c>
      <c r="I131" s="15">
        <v>1.9856868250870852</v>
      </c>
      <c r="J131" s="15">
        <v>-2.2227785787364174</v>
      </c>
      <c r="K131" s="15">
        <v>-2.7673899284005099</v>
      </c>
      <c r="L131" s="15">
        <v>2.7434690172286391</v>
      </c>
      <c r="M131" s="15">
        <v>1.7907495042229327</v>
      </c>
      <c r="N131" s="15">
        <v>2.1347709012393024</v>
      </c>
      <c r="O131" s="15">
        <v>-1.1026055148347536</v>
      </c>
      <c r="P131" s="15">
        <v>-1.1181585902245272</v>
      </c>
      <c r="Q131" s="15">
        <v>4.202253097906028</v>
      </c>
      <c r="R131" s="15">
        <v>8.7574285261959872E-2</v>
      </c>
      <c r="S131" s="15">
        <v>-7.5293351296397688</v>
      </c>
      <c r="T131" s="15">
        <v>-3.004189499059895</v>
      </c>
      <c r="U131" s="15">
        <v>-0.48129401420012874</v>
      </c>
      <c r="V131" s="15">
        <v>-0.24868118729486355</v>
      </c>
      <c r="W131" s="25">
        <v>-0.31159970471984488</v>
      </c>
      <c r="X131" s="25">
        <v>-9.9616598700485444</v>
      </c>
      <c r="Y131" s="25">
        <v>32.148496878333724</v>
      </c>
      <c r="Z131" s="25">
        <v>11.795594161470135</v>
      </c>
      <c r="AA131" s="25">
        <v>-3.0687643062962455</v>
      </c>
      <c r="AB131" s="25" t="s">
        <v>25</v>
      </c>
    </row>
    <row r="132" spans="4:28" ht="25.5" customHeight="1">
      <c r="D132" s="14" t="s">
        <v>30</v>
      </c>
      <c r="E132" s="15" t="s">
        <v>25</v>
      </c>
      <c r="F132" s="15" t="s">
        <v>25</v>
      </c>
      <c r="G132" s="15" t="s">
        <v>25</v>
      </c>
      <c r="H132" s="15">
        <v>2.0000772488255381</v>
      </c>
      <c r="I132" s="15">
        <v>-3.0729126913538352</v>
      </c>
      <c r="J132" s="15">
        <v>1.2785699910986992</v>
      </c>
      <c r="K132" s="15">
        <v>0.85345461682058144</v>
      </c>
      <c r="L132" s="15">
        <v>-7.7041882603623435E-2</v>
      </c>
      <c r="M132" s="15">
        <v>-1.7336239273951004</v>
      </c>
      <c r="N132" s="15">
        <v>2.102808315447513</v>
      </c>
      <c r="O132" s="15">
        <v>3.3064572335586684</v>
      </c>
      <c r="P132" s="15">
        <v>1.0390634108838004</v>
      </c>
      <c r="Q132" s="15">
        <v>-1.0792770912087524</v>
      </c>
      <c r="R132" s="15">
        <v>2.8068990061000276</v>
      </c>
      <c r="S132" s="15">
        <v>1.9516873379242572</v>
      </c>
      <c r="T132" s="15">
        <v>-1.7030051141366687</v>
      </c>
      <c r="U132" s="15">
        <v>-1.0932914850350639</v>
      </c>
      <c r="V132" s="15">
        <v>-3.3909279604790399</v>
      </c>
      <c r="W132" s="25">
        <v>-3.7267471387683271</v>
      </c>
      <c r="X132" s="25">
        <v>3.2271155426904619</v>
      </c>
      <c r="Y132" s="25">
        <v>22.891057192546825</v>
      </c>
      <c r="Z132" s="25">
        <v>-10.259966260045683</v>
      </c>
      <c r="AA132" s="25">
        <v>-0.79428879991884083</v>
      </c>
      <c r="AB132" s="25" t="s">
        <v>25</v>
      </c>
    </row>
    <row r="133" spans="4:28" ht="25.5" customHeight="1">
      <c r="D133" s="14" t="s">
        <v>31</v>
      </c>
      <c r="E133" s="15" t="s">
        <v>25</v>
      </c>
      <c r="F133" s="15" t="s">
        <v>25</v>
      </c>
      <c r="G133" s="15" t="s">
        <v>25</v>
      </c>
      <c r="H133" s="15">
        <v>-1.653768742203543</v>
      </c>
      <c r="I133" s="15">
        <v>-1.0461868572450905</v>
      </c>
      <c r="J133" s="15">
        <v>3.3607437193750256</v>
      </c>
      <c r="K133" s="15">
        <v>1.2330823546347069E-2</v>
      </c>
      <c r="L133" s="15">
        <v>2.5143933766586413</v>
      </c>
      <c r="M133" s="15">
        <v>-0.70416214329742655</v>
      </c>
      <c r="N133" s="15">
        <v>-1.4025782013972643</v>
      </c>
      <c r="O133" s="15">
        <v>3.353539841649078</v>
      </c>
      <c r="P133" s="15">
        <v>1.9745869258604554</v>
      </c>
      <c r="Q133" s="15">
        <v>0.99362307923607229</v>
      </c>
      <c r="R133" s="15">
        <v>-1.3626763747763393</v>
      </c>
      <c r="S133" s="15">
        <v>2.1947835054295206</v>
      </c>
      <c r="T133" s="15">
        <v>-3.3777687323788275</v>
      </c>
      <c r="U133" s="15">
        <v>-0.57408712456760158</v>
      </c>
      <c r="V133" s="15">
        <v>-2.4811415747802212</v>
      </c>
      <c r="W133" s="25">
        <v>-5.3869786636237205</v>
      </c>
      <c r="X133" s="25">
        <v>-2.7527080867577824</v>
      </c>
      <c r="Y133" s="25">
        <v>-23.298111443583458</v>
      </c>
      <c r="Z133" s="25">
        <v>-2.650805803419376</v>
      </c>
      <c r="AA133" s="25">
        <v>2.8914104651176498</v>
      </c>
      <c r="AB133" s="25" t="s">
        <v>25</v>
      </c>
    </row>
    <row r="134" spans="4:28" ht="25.5" customHeight="1">
      <c r="D134" s="14" t="s">
        <v>32</v>
      </c>
      <c r="E134" s="15" t="s">
        <v>25</v>
      </c>
      <c r="F134" s="15" t="s">
        <v>25</v>
      </c>
      <c r="G134" s="15" t="s">
        <v>25</v>
      </c>
      <c r="H134" s="15">
        <v>0.80491098917789827</v>
      </c>
      <c r="I134" s="15">
        <v>-0.97103090948242876</v>
      </c>
      <c r="J134" s="15">
        <v>-0.39071393456484582</v>
      </c>
      <c r="K134" s="15">
        <v>2.9953785365304908</v>
      </c>
      <c r="L134" s="15">
        <v>-3.2025524789726423</v>
      </c>
      <c r="M134" s="15">
        <v>2.631878801761367</v>
      </c>
      <c r="N134" s="15">
        <v>2.5122296347033224</v>
      </c>
      <c r="O134" s="15">
        <v>0.36337388203375731</v>
      </c>
      <c r="P134" s="15">
        <v>-0.59999723613376466</v>
      </c>
      <c r="Q134" s="15">
        <v>-0.93909754356125141</v>
      </c>
      <c r="R134" s="15">
        <v>0.50968880393889027</v>
      </c>
      <c r="S134" s="15">
        <v>-1.1299528272440518</v>
      </c>
      <c r="T134" s="15">
        <v>0.34509678036853675</v>
      </c>
      <c r="U134" s="15">
        <v>-0.89478977410467619</v>
      </c>
      <c r="V134" s="15">
        <v>-2.8691362425689371</v>
      </c>
      <c r="W134" s="25">
        <v>-4.7546773066484471</v>
      </c>
      <c r="X134" s="25">
        <v>-4.0438609516051827</v>
      </c>
      <c r="Y134" s="25">
        <v>7.058371482169612</v>
      </c>
      <c r="Z134" s="25">
        <v>-0.73111394399510976</v>
      </c>
      <c r="AA134" s="25">
        <v>1.862430207200183</v>
      </c>
      <c r="AB134" s="25" t="s">
        <v>25</v>
      </c>
    </row>
    <row r="135" spans="4:28" ht="25.5" customHeight="1">
      <c r="D135" s="14" t="s">
        <v>33</v>
      </c>
      <c r="E135" s="15" t="s">
        <v>25</v>
      </c>
      <c r="F135" s="15" t="s">
        <v>25</v>
      </c>
      <c r="G135" s="15" t="s">
        <v>25</v>
      </c>
      <c r="H135" s="15">
        <v>0.42875913925402021</v>
      </c>
      <c r="I135" s="15">
        <v>2.1201409565509532</v>
      </c>
      <c r="J135" s="15">
        <v>-1.0402719905028945</v>
      </c>
      <c r="K135" s="15">
        <v>-1.011953900586593</v>
      </c>
      <c r="L135" s="15">
        <v>1.269795822908204</v>
      </c>
      <c r="M135" s="15">
        <v>-1.3951211266087338</v>
      </c>
      <c r="N135" s="15">
        <v>-0.15905585202591332</v>
      </c>
      <c r="O135" s="15">
        <v>-1.9969183918455702E-2</v>
      </c>
      <c r="P135" s="15">
        <v>-0.95985525801902671</v>
      </c>
      <c r="Q135" s="15">
        <v>2.6334836871712008</v>
      </c>
      <c r="R135" s="15">
        <v>0.784960107423327</v>
      </c>
      <c r="S135" s="15">
        <v>-2.8884149735536768</v>
      </c>
      <c r="T135" s="15">
        <v>0.76782593911348673</v>
      </c>
      <c r="U135" s="15">
        <v>-0.23292596605187788</v>
      </c>
      <c r="V135" s="15">
        <v>2.2716444498297017</v>
      </c>
      <c r="W135" s="25">
        <v>-4.9206027398702945</v>
      </c>
      <c r="X135" s="25">
        <v>-2.3603611979272521</v>
      </c>
      <c r="Y135" s="25">
        <v>1.6646115970969877</v>
      </c>
      <c r="Z135" s="25">
        <v>3.0404447185666816</v>
      </c>
      <c r="AA135" s="25">
        <v>-4.1648307905687965</v>
      </c>
      <c r="AB135" s="25" t="s">
        <v>25</v>
      </c>
    </row>
    <row r="136" spans="4:28" ht="25.5" customHeight="1">
      <c r="D136" s="14" t="s">
        <v>34</v>
      </c>
      <c r="E136" s="15" t="s">
        <v>25</v>
      </c>
      <c r="F136" s="15" t="s">
        <v>25</v>
      </c>
      <c r="G136" s="15" t="s">
        <v>25</v>
      </c>
      <c r="H136" s="15">
        <v>0.94321062486801832</v>
      </c>
      <c r="I136" s="15">
        <v>-0.52331594994705632</v>
      </c>
      <c r="J136" s="15">
        <v>1.5346782535807568</v>
      </c>
      <c r="K136" s="15">
        <v>-1.5152823300557006</v>
      </c>
      <c r="L136" s="15">
        <v>-0.31389064203026784</v>
      </c>
      <c r="M136" s="15">
        <v>-0.4085417348376974</v>
      </c>
      <c r="N136" s="15">
        <v>-5.1728341416855788</v>
      </c>
      <c r="O136" s="15">
        <v>1.0328773637869215</v>
      </c>
      <c r="P136" s="15">
        <v>0.4951618591608975</v>
      </c>
      <c r="Q136" s="15">
        <v>-0.72281898008322853</v>
      </c>
      <c r="R136" s="15">
        <v>-1.3035036766227859</v>
      </c>
      <c r="S136" s="15">
        <v>5.3073622606984339</v>
      </c>
      <c r="T136" s="15">
        <v>-4.5529356115585067</v>
      </c>
      <c r="U136" s="15">
        <v>1.2226113812501271</v>
      </c>
      <c r="V136" s="15">
        <v>4.1853298525545313</v>
      </c>
      <c r="W136" s="25">
        <v>-6.5123969098541012</v>
      </c>
      <c r="X136" s="25">
        <v>-6.5220629864522479</v>
      </c>
      <c r="Y136" s="25">
        <v>15.667766967628417</v>
      </c>
      <c r="Z136" s="25">
        <v>7.264972325864183</v>
      </c>
      <c r="AA136" s="25">
        <v>-2.5518793029002174</v>
      </c>
      <c r="AB136" s="25" t="s">
        <v>25</v>
      </c>
    </row>
    <row r="137" spans="4:28" ht="25.5" customHeight="1">
      <c r="D137" s="16" t="s">
        <v>35</v>
      </c>
      <c r="E137" s="17" t="s">
        <v>25</v>
      </c>
      <c r="F137" s="17" t="s">
        <v>25</v>
      </c>
      <c r="G137" s="17" t="s">
        <v>25</v>
      </c>
      <c r="H137" s="17">
        <v>-11.103437443208829</v>
      </c>
      <c r="I137" s="17">
        <v>5.8930830086506569</v>
      </c>
      <c r="J137" s="17">
        <v>-0.52091634709900969</v>
      </c>
      <c r="K137" s="17">
        <v>-1.9348802273693955</v>
      </c>
      <c r="L137" s="17">
        <v>-2.7528041010693283</v>
      </c>
      <c r="M137" s="17">
        <v>2.7346554035399206</v>
      </c>
      <c r="N137" s="17">
        <v>3.8934219199432851</v>
      </c>
      <c r="O137" s="17">
        <v>13.66645259078072</v>
      </c>
      <c r="P137" s="17">
        <v>3.729002241867363</v>
      </c>
      <c r="Q137" s="17">
        <v>1.1798358285881827</v>
      </c>
      <c r="R137" s="17">
        <v>7.6224931137681029</v>
      </c>
      <c r="S137" s="17">
        <v>2.2692876203602941</v>
      </c>
      <c r="T137" s="17">
        <v>2.7733503195462417</v>
      </c>
      <c r="U137" s="17">
        <v>1.3294112298989358</v>
      </c>
      <c r="V137" s="17">
        <v>-3.3202943870858093</v>
      </c>
      <c r="W137" s="26">
        <v>1.1872063942225397</v>
      </c>
      <c r="X137" s="26">
        <v>28.335624692104243</v>
      </c>
      <c r="Y137" s="26">
        <v>-14.446616874742668</v>
      </c>
      <c r="Z137" s="26">
        <v>-3.08534245507458</v>
      </c>
      <c r="AA137" s="26">
        <v>-8.9010375042886114E-2</v>
      </c>
      <c r="AB137" s="26" t="s">
        <v>25</v>
      </c>
    </row>
    <row r="138" spans="4:28" ht="25.5" customHeight="1"/>
    <row r="139" spans="4:28" ht="25.5" customHeight="1">
      <c r="D139" s="64" t="s">
        <v>44</v>
      </c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</row>
    <row r="140" spans="4:28" ht="25.5" customHeight="1">
      <c r="D140" s="66" t="s">
        <v>49</v>
      </c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</row>
    <row r="141" spans="4:28" ht="25.5" customHeight="1">
      <c r="D141" s="65" t="s">
        <v>50</v>
      </c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</row>
    <row r="142" spans="4:28" ht="25.5" customHeight="1">
      <c r="D142" s="12"/>
      <c r="E142" s="13">
        <v>2000</v>
      </c>
      <c r="F142" s="13">
        <v>2001</v>
      </c>
      <c r="G142" s="13">
        <v>2002</v>
      </c>
      <c r="H142" s="13">
        <v>2003</v>
      </c>
      <c r="I142" s="13">
        <v>2004</v>
      </c>
      <c r="J142" s="13">
        <v>2005</v>
      </c>
      <c r="K142" s="13">
        <v>2006</v>
      </c>
      <c r="L142" s="13">
        <v>2007</v>
      </c>
      <c r="M142" s="13">
        <v>2008</v>
      </c>
      <c r="N142" s="13">
        <v>2009</v>
      </c>
      <c r="O142" s="13">
        <v>2010</v>
      </c>
      <c r="P142" s="13">
        <v>2011</v>
      </c>
      <c r="Q142" s="13">
        <v>2012</v>
      </c>
      <c r="R142" s="13">
        <v>2013</v>
      </c>
      <c r="S142" s="13">
        <v>2014</v>
      </c>
      <c r="T142" s="13">
        <v>2015</v>
      </c>
      <c r="U142" s="13">
        <v>2016</v>
      </c>
      <c r="V142" s="13">
        <v>2017</v>
      </c>
      <c r="W142" s="13">
        <v>2018</v>
      </c>
      <c r="X142" s="13">
        <v>2019</v>
      </c>
      <c r="Y142" s="13">
        <v>2020</v>
      </c>
      <c r="Z142" s="13">
        <v>2021</v>
      </c>
      <c r="AA142" s="13">
        <v>2022</v>
      </c>
      <c r="AB142" s="13">
        <v>2023</v>
      </c>
    </row>
    <row r="143" spans="4:28" ht="25.5" customHeight="1">
      <c r="D143" s="14" t="s">
        <v>23</v>
      </c>
      <c r="E143" s="15" t="s">
        <v>25</v>
      </c>
      <c r="F143" s="15" t="s">
        <v>25</v>
      </c>
      <c r="G143" s="15" t="s">
        <v>25</v>
      </c>
      <c r="H143" s="15" t="s">
        <v>25</v>
      </c>
      <c r="I143" s="15">
        <v>-0.94823906402774494</v>
      </c>
      <c r="J143" s="15">
        <v>-4.5272533294973716</v>
      </c>
      <c r="K143" s="15">
        <v>6.8346891234953411</v>
      </c>
      <c r="L143" s="15">
        <v>6.855615716147323</v>
      </c>
      <c r="M143" s="15">
        <v>-0.55745259882798992</v>
      </c>
      <c r="N143" s="15">
        <v>-13.865663811514784</v>
      </c>
      <c r="O143" s="15">
        <v>9.5853362074959989</v>
      </c>
      <c r="P143" s="15">
        <v>-10.289055389458113</v>
      </c>
      <c r="Q143" s="15">
        <v>-15.221774865650229</v>
      </c>
      <c r="R143" s="15">
        <v>14.466483366479999</v>
      </c>
      <c r="S143" s="15">
        <v>-0.63125167685967876</v>
      </c>
      <c r="T143" s="15">
        <v>8.2740673012740231</v>
      </c>
      <c r="U143" s="15">
        <v>-6.2956781035227944</v>
      </c>
      <c r="V143" s="15">
        <v>-14.003911550024984</v>
      </c>
      <c r="W143" s="25">
        <v>6.2796668202554251</v>
      </c>
      <c r="X143" s="25">
        <v>8.9858342232485242</v>
      </c>
      <c r="Y143" s="25">
        <v>-1.8895957416353304</v>
      </c>
      <c r="Z143" s="25">
        <v>-4.6486087114819057</v>
      </c>
      <c r="AA143" s="25">
        <v>-6.1897592766393288</v>
      </c>
      <c r="AB143" s="25">
        <v>7.4400556107593774</v>
      </c>
    </row>
    <row r="144" spans="4:28" ht="25.5" customHeight="1">
      <c r="D144" s="14" t="s">
        <v>24</v>
      </c>
      <c r="E144" s="15" t="s">
        <v>25</v>
      </c>
      <c r="F144" s="15" t="s">
        <v>25</v>
      </c>
      <c r="G144" s="15" t="s">
        <v>25</v>
      </c>
      <c r="H144" s="15">
        <v>2.5737328313137242</v>
      </c>
      <c r="I144" s="15">
        <v>-3.7321965863044482</v>
      </c>
      <c r="J144" s="15">
        <v>46.080825349503904</v>
      </c>
      <c r="K144" s="15">
        <v>-3.220291410067444</v>
      </c>
      <c r="L144" s="15">
        <v>1.8587978799323501</v>
      </c>
      <c r="M144" s="15">
        <v>11.922357248684623</v>
      </c>
      <c r="N144" s="15">
        <v>6.4334746047763014</v>
      </c>
      <c r="O144" s="15">
        <v>-3.3880840844670135</v>
      </c>
      <c r="P144" s="15">
        <v>-2.5158965614665241</v>
      </c>
      <c r="Q144" s="15">
        <v>2.3157476336780114</v>
      </c>
      <c r="R144" s="15">
        <v>-3.0457409445035943</v>
      </c>
      <c r="S144" s="15">
        <v>0.22211698108118849</v>
      </c>
      <c r="T144" s="15">
        <v>-6.8679706482595915</v>
      </c>
      <c r="U144" s="15">
        <v>2.4783516796578642</v>
      </c>
      <c r="V144" s="15">
        <v>-5.4989955356950286</v>
      </c>
      <c r="W144" s="25">
        <v>-2.931913208205239</v>
      </c>
      <c r="X144" s="25">
        <v>-0.34313413517411684</v>
      </c>
      <c r="Y144" s="25">
        <v>-1.5224029933824768</v>
      </c>
      <c r="Z144" s="25">
        <v>2.4379844109343018</v>
      </c>
      <c r="AA144" s="25">
        <v>0.77504104524204198</v>
      </c>
      <c r="AB144" s="25" t="s">
        <v>25</v>
      </c>
    </row>
    <row r="145" spans="4:28" ht="25.5" customHeight="1">
      <c r="D145" s="14" t="s">
        <v>26</v>
      </c>
      <c r="E145" s="15" t="s">
        <v>25</v>
      </c>
      <c r="F145" s="15" t="s">
        <v>25</v>
      </c>
      <c r="G145" s="15" t="s">
        <v>25</v>
      </c>
      <c r="H145" s="15">
        <v>-17.554513602846665</v>
      </c>
      <c r="I145" s="15">
        <v>4.6080229082414492</v>
      </c>
      <c r="J145" s="15">
        <v>10.068255572130781</v>
      </c>
      <c r="K145" s="15">
        <v>3.5359592771766479E-2</v>
      </c>
      <c r="L145" s="15">
        <v>3.6428439431643644</v>
      </c>
      <c r="M145" s="15">
        <v>-7.350650544441784</v>
      </c>
      <c r="N145" s="15">
        <v>-1.8335114051051038</v>
      </c>
      <c r="O145" s="15">
        <v>10.019607076622506</v>
      </c>
      <c r="P145" s="15">
        <v>12.540308686306222</v>
      </c>
      <c r="Q145" s="15">
        <v>-1.1500282886284907</v>
      </c>
      <c r="R145" s="15">
        <v>-4.7051706408561822</v>
      </c>
      <c r="S145" s="15">
        <v>-3.4473220718715836</v>
      </c>
      <c r="T145" s="15">
        <v>-0.37663916826934374</v>
      </c>
      <c r="U145" s="15">
        <v>10.154817852592778</v>
      </c>
      <c r="V145" s="15">
        <v>12.772488673041348</v>
      </c>
      <c r="W145" s="25">
        <v>-1.3357258236074587</v>
      </c>
      <c r="X145" s="25">
        <v>1.1967334436416621</v>
      </c>
      <c r="Y145" s="25">
        <v>-19.661467147642497</v>
      </c>
      <c r="Z145" s="25">
        <v>-10.731272062956931</v>
      </c>
      <c r="AA145" s="25">
        <v>15.86720818100169</v>
      </c>
      <c r="AB145" s="25" t="s">
        <v>25</v>
      </c>
    </row>
    <row r="146" spans="4:28" ht="25.5" customHeight="1">
      <c r="D146" s="14" t="s">
        <v>27</v>
      </c>
      <c r="E146" s="15" t="s">
        <v>25</v>
      </c>
      <c r="F146" s="15" t="s">
        <v>25</v>
      </c>
      <c r="G146" s="15" t="s">
        <v>25</v>
      </c>
      <c r="H146" s="15">
        <v>9.4226261607042616</v>
      </c>
      <c r="I146" s="15">
        <v>-5.7779780700024208</v>
      </c>
      <c r="J146" s="15">
        <v>15.15776321851645</v>
      </c>
      <c r="K146" s="15">
        <v>1.0082847876103695</v>
      </c>
      <c r="L146" s="15">
        <v>4.0617380558031435</v>
      </c>
      <c r="M146" s="15">
        <v>5.1636547767013097</v>
      </c>
      <c r="N146" s="15">
        <v>15.018945674044271</v>
      </c>
      <c r="O146" s="15">
        <v>-1.213831186141956</v>
      </c>
      <c r="P146" s="15">
        <v>-10.00537065560434</v>
      </c>
      <c r="Q146" s="15">
        <v>0.1620194328847635</v>
      </c>
      <c r="R146" s="15">
        <v>8.1807203740458689</v>
      </c>
      <c r="S146" s="15">
        <v>2.9802552935249471</v>
      </c>
      <c r="T146" s="15">
        <v>-8.9706792139108043</v>
      </c>
      <c r="U146" s="15">
        <v>-14.605705633059152</v>
      </c>
      <c r="V146" s="15">
        <v>1.3524621223162114</v>
      </c>
      <c r="W146" s="25">
        <v>12.963648860734956</v>
      </c>
      <c r="X146" s="25">
        <v>1.0145091578990462</v>
      </c>
      <c r="Y146" s="25">
        <v>-24.924609041918476</v>
      </c>
      <c r="Z146" s="25">
        <v>10.276831151799426</v>
      </c>
      <c r="AA146" s="25">
        <v>-7.1080686746046284</v>
      </c>
      <c r="AB146" s="25" t="s">
        <v>25</v>
      </c>
    </row>
    <row r="147" spans="4:28" ht="25.5" customHeight="1">
      <c r="D147" s="14" t="s">
        <v>28</v>
      </c>
      <c r="E147" s="15" t="s">
        <v>25</v>
      </c>
      <c r="F147" s="15" t="s">
        <v>25</v>
      </c>
      <c r="G147" s="15" t="s">
        <v>25</v>
      </c>
      <c r="H147" s="15">
        <v>-1.3995298441283333</v>
      </c>
      <c r="I147" s="15">
        <v>0.13989279133448385</v>
      </c>
      <c r="J147" s="15">
        <v>-8.5730048739444236</v>
      </c>
      <c r="K147" s="15">
        <v>12.512507205045576</v>
      </c>
      <c r="L147" s="15">
        <v>2.801154156318586</v>
      </c>
      <c r="M147" s="15">
        <v>7.3259515379842988</v>
      </c>
      <c r="N147" s="15">
        <v>-13.274081554511119</v>
      </c>
      <c r="O147" s="15">
        <v>-3.8374904228562823</v>
      </c>
      <c r="P147" s="15">
        <v>18.303669623427908</v>
      </c>
      <c r="Q147" s="15">
        <v>3.3035647562684289</v>
      </c>
      <c r="R147" s="15">
        <v>-2.2089042108844437</v>
      </c>
      <c r="S147" s="15">
        <v>-0.91763900293954093</v>
      </c>
      <c r="T147" s="15">
        <v>-3.1673846052820753</v>
      </c>
      <c r="U147" s="15">
        <v>-2.1552152824689585</v>
      </c>
      <c r="V147" s="15">
        <v>4.1245747671644351</v>
      </c>
      <c r="W147" s="25">
        <v>-8.3717938380141845</v>
      </c>
      <c r="X147" s="25">
        <v>-3.3297483891228108</v>
      </c>
      <c r="Y147" s="25">
        <v>10.702716114249</v>
      </c>
      <c r="Z147" s="25">
        <v>-0.22905834047871609</v>
      </c>
      <c r="AA147" s="25">
        <v>1.8324062322015333</v>
      </c>
      <c r="AB147" s="25" t="s">
        <v>25</v>
      </c>
    </row>
    <row r="148" spans="4:28" ht="25.5" customHeight="1">
      <c r="D148" s="14" t="s">
        <v>29</v>
      </c>
      <c r="E148" s="15" t="s">
        <v>25</v>
      </c>
      <c r="F148" s="15" t="s">
        <v>25</v>
      </c>
      <c r="G148" s="15" t="s">
        <v>25</v>
      </c>
      <c r="H148" s="15">
        <v>-4.4506906685507719</v>
      </c>
      <c r="I148" s="15">
        <v>6.0275277429241214</v>
      </c>
      <c r="J148" s="15">
        <v>3.9564100084196641</v>
      </c>
      <c r="K148" s="15">
        <v>-7.6913974132317602</v>
      </c>
      <c r="L148" s="15">
        <v>-4.6002618732838396</v>
      </c>
      <c r="M148" s="15">
        <v>0.21945084626662226</v>
      </c>
      <c r="N148" s="15">
        <v>20.424622984862339</v>
      </c>
      <c r="O148" s="15">
        <v>16.489718007618759</v>
      </c>
      <c r="P148" s="15">
        <v>30.049462207314281</v>
      </c>
      <c r="Q148" s="15">
        <v>-7.6740373864332412</v>
      </c>
      <c r="R148" s="15">
        <v>0.29459964427456242</v>
      </c>
      <c r="S148" s="15">
        <v>-2.3310509723710737</v>
      </c>
      <c r="T148" s="15">
        <v>5.6949130549530214</v>
      </c>
      <c r="U148" s="15">
        <v>-1.523575065840066</v>
      </c>
      <c r="V148" s="15">
        <v>-6.1148800121772258</v>
      </c>
      <c r="W148" s="25">
        <v>-0.20312120792054245</v>
      </c>
      <c r="X148" s="25">
        <v>-10.786751486814072</v>
      </c>
      <c r="Y148" s="25">
        <v>27.011564112306672</v>
      </c>
      <c r="Z148" s="25">
        <v>-1.5988280589831261</v>
      </c>
      <c r="AA148" s="25">
        <v>-1.9157123626166506</v>
      </c>
      <c r="AB148" s="25" t="s">
        <v>25</v>
      </c>
    </row>
    <row r="149" spans="4:28" ht="25.5" customHeight="1">
      <c r="D149" s="14" t="s">
        <v>30</v>
      </c>
      <c r="E149" s="15" t="s">
        <v>25</v>
      </c>
      <c r="F149" s="15" t="s">
        <v>25</v>
      </c>
      <c r="G149" s="15" t="s">
        <v>25</v>
      </c>
      <c r="H149" s="15">
        <v>8.4507553769442634</v>
      </c>
      <c r="I149" s="15">
        <v>-5.9395097948870657</v>
      </c>
      <c r="J149" s="15">
        <v>-0.25322199518269528</v>
      </c>
      <c r="K149" s="15">
        <v>-4.6740624250585228E-3</v>
      </c>
      <c r="L149" s="15">
        <v>9.3032018830120791</v>
      </c>
      <c r="M149" s="15">
        <v>3.7657224883862916</v>
      </c>
      <c r="N149" s="15">
        <v>-7.9229146158192654</v>
      </c>
      <c r="O149" s="15">
        <v>-11.010397376979453</v>
      </c>
      <c r="P149" s="15">
        <v>-23.602929560232845</v>
      </c>
      <c r="Q149" s="15">
        <v>3.8170831359932489</v>
      </c>
      <c r="R149" s="15">
        <v>5.0981508246610518</v>
      </c>
      <c r="S149" s="15">
        <v>3.3735971388456409</v>
      </c>
      <c r="T149" s="15">
        <v>-8.6780801400313976</v>
      </c>
      <c r="U149" s="15">
        <v>-1.7947074776193173</v>
      </c>
      <c r="V149" s="15">
        <v>2.3683570326480829</v>
      </c>
      <c r="W149" s="25">
        <v>-1.4849009623866816</v>
      </c>
      <c r="X149" s="25">
        <v>5.8961772510147226</v>
      </c>
      <c r="Y149" s="25">
        <v>10.815686355922072</v>
      </c>
      <c r="Z149" s="25">
        <v>1.2026480052723665</v>
      </c>
      <c r="AA149" s="25">
        <v>-1.2233407629791859</v>
      </c>
      <c r="AB149" s="25" t="s">
        <v>25</v>
      </c>
    </row>
    <row r="150" spans="4:28" ht="25.5" customHeight="1">
      <c r="D150" s="14" t="s">
        <v>31</v>
      </c>
      <c r="E150" s="15" t="s">
        <v>25</v>
      </c>
      <c r="F150" s="15" t="s">
        <v>25</v>
      </c>
      <c r="G150" s="15" t="s">
        <v>25</v>
      </c>
      <c r="H150" s="15">
        <v>8.4739723951808408</v>
      </c>
      <c r="I150" s="15">
        <v>-5.8270791467877059</v>
      </c>
      <c r="J150" s="15">
        <v>-0.65742209170548405</v>
      </c>
      <c r="K150" s="15">
        <v>0.31748805051854401</v>
      </c>
      <c r="L150" s="15">
        <v>2.5148943418602299</v>
      </c>
      <c r="M150" s="15">
        <v>4.9801320441432262</v>
      </c>
      <c r="N150" s="15">
        <v>-5.2600916830386364</v>
      </c>
      <c r="O150" s="15">
        <v>-1.5567001599736785</v>
      </c>
      <c r="P150" s="15">
        <v>5.0530541283747565</v>
      </c>
      <c r="Q150" s="15">
        <v>2.7420293333983992</v>
      </c>
      <c r="R150" s="15">
        <v>0.32585088588332756</v>
      </c>
      <c r="S150" s="15">
        <v>1.6696386910553418</v>
      </c>
      <c r="T150" s="15">
        <v>-0.58840829947300888</v>
      </c>
      <c r="U150" s="15">
        <v>5.2621140726824667</v>
      </c>
      <c r="V150" s="15">
        <v>-7.1709622580177541</v>
      </c>
      <c r="W150" s="25">
        <v>3.195449308931364</v>
      </c>
      <c r="X150" s="25">
        <v>2.8424177011194152</v>
      </c>
      <c r="Y150" s="25">
        <v>-1.6885171411237243</v>
      </c>
      <c r="Z150" s="25">
        <v>-4.2808046561868434</v>
      </c>
      <c r="AA150" s="25">
        <v>-0.7299364137209774</v>
      </c>
      <c r="AB150" s="25" t="s">
        <v>25</v>
      </c>
    </row>
    <row r="151" spans="4:28" ht="25.5" customHeight="1">
      <c r="D151" s="14" t="s">
        <v>32</v>
      </c>
      <c r="E151" s="15" t="s">
        <v>25</v>
      </c>
      <c r="F151" s="15" t="s">
        <v>25</v>
      </c>
      <c r="G151" s="15" t="s">
        <v>25</v>
      </c>
      <c r="H151" s="15">
        <v>1.4292546528841044</v>
      </c>
      <c r="I151" s="15">
        <v>8.7756870650273591</v>
      </c>
      <c r="J151" s="15">
        <v>0.20157312865167754</v>
      </c>
      <c r="K151" s="15">
        <v>-0.53930175995179352</v>
      </c>
      <c r="L151" s="15">
        <v>-5.7036612006153504</v>
      </c>
      <c r="M151" s="15">
        <v>4.9757874851498629</v>
      </c>
      <c r="N151" s="15">
        <v>7.2996028542195557</v>
      </c>
      <c r="O151" s="15">
        <v>14.537750676695049</v>
      </c>
      <c r="P151" s="15">
        <v>-0.84500802070556214</v>
      </c>
      <c r="Q151" s="15">
        <v>-9.0197996471745316</v>
      </c>
      <c r="R151" s="15">
        <v>-0.27285101473891737</v>
      </c>
      <c r="S151" s="15">
        <v>4.1118103905252168</v>
      </c>
      <c r="T151" s="15">
        <v>1.7799028116219917</v>
      </c>
      <c r="U151" s="15">
        <v>-1.2439524051683803</v>
      </c>
      <c r="V151" s="15">
        <v>-0.60763722423816668</v>
      </c>
      <c r="W151" s="25">
        <v>-3.5659996284263085</v>
      </c>
      <c r="X151" s="25">
        <v>-0.75605932019565669</v>
      </c>
      <c r="Y151" s="25">
        <v>4.4084476150568097</v>
      </c>
      <c r="Z151" s="25">
        <v>-2.3320518293464265</v>
      </c>
      <c r="AA151" s="25">
        <v>2.0782860777692536</v>
      </c>
      <c r="AB151" s="25" t="s">
        <v>25</v>
      </c>
    </row>
    <row r="152" spans="4:28" ht="25.5" customHeight="1">
      <c r="D152" s="14" t="s">
        <v>33</v>
      </c>
      <c r="E152" s="15" t="s">
        <v>25</v>
      </c>
      <c r="F152" s="15" t="s">
        <v>25</v>
      </c>
      <c r="G152" s="15" t="s">
        <v>25</v>
      </c>
      <c r="H152" s="15">
        <v>33.265807323345456</v>
      </c>
      <c r="I152" s="15">
        <v>-2.0644426018320061</v>
      </c>
      <c r="J152" s="15">
        <v>5.8703352621358729</v>
      </c>
      <c r="K152" s="15">
        <v>0.8075285337816096</v>
      </c>
      <c r="L152" s="15">
        <v>6.7628096440512264</v>
      </c>
      <c r="M152" s="15">
        <v>1.5378792608863101</v>
      </c>
      <c r="N152" s="15">
        <v>3.1489504300254545</v>
      </c>
      <c r="O152" s="15">
        <v>-15.41025351635794</v>
      </c>
      <c r="P152" s="15">
        <v>-0.73500788927020055</v>
      </c>
      <c r="Q152" s="15">
        <v>12.818177841736</v>
      </c>
      <c r="R152" s="15">
        <v>5.1995202355522574</v>
      </c>
      <c r="S152" s="15">
        <v>7.5623068022687256</v>
      </c>
      <c r="T152" s="15">
        <v>-11.296653880072027</v>
      </c>
      <c r="U152" s="15">
        <v>-6.6913210935665601</v>
      </c>
      <c r="V152" s="15">
        <v>-0.46845519579574724</v>
      </c>
      <c r="W152" s="25">
        <v>-0.30938296576891178</v>
      </c>
      <c r="X152" s="25">
        <v>4.0021415971000618</v>
      </c>
      <c r="Y152" s="25">
        <v>-1.5906652935757437</v>
      </c>
      <c r="Z152" s="25">
        <v>1.4362631240954826</v>
      </c>
      <c r="AA152" s="25">
        <v>2.3071880502323561</v>
      </c>
      <c r="AB152" s="25" t="s">
        <v>25</v>
      </c>
    </row>
    <row r="153" spans="4:28" ht="25.5" customHeight="1">
      <c r="D153" s="14" t="s">
        <v>34</v>
      </c>
      <c r="E153" s="15" t="s">
        <v>25</v>
      </c>
      <c r="F153" s="15" t="s">
        <v>25</v>
      </c>
      <c r="G153" s="15" t="s">
        <v>25</v>
      </c>
      <c r="H153" s="15">
        <v>-2.4250543269079605</v>
      </c>
      <c r="I153" s="15">
        <v>5.4586490686121536</v>
      </c>
      <c r="J153" s="15">
        <v>1.9161226987469249</v>
      </c>
      <c r="K153" s="15">
        <v>4.6086709545963833</v>
      </c>
      <c r="L153" s="15">
        <v>5.8829734838728109</v>
      </c>
      <c r="M153" s="15">
        <v>-11.066159489856876</v>
      </c>
      <c r="N153" s="15">
        <v>0.78571889348271196</v>
      </c>
      <c r="O153" s="15">
        <v>11.030143290229555</v>
      </c>
      <c r="P153" s="15">
        <v>7.594972295712088</v>
      </c>
      <c r="Q153" s="15">
        <v>-8.7316866248915552</v>
      </c>
      <c r="R153" s="15">
        <v>-9.417866810289766</v>
      </c>
      <c r="S153" s="15">
        <v>-6.0319601254219757</v>
      </c>
      <c r="T153" s="15">
        <v>16.23629769385284</v>
      </c>
      <c r="U153" s="15">
        <v>11.242510380783299</v>
      </c>
      <c r="V153" s="15">
        <v>-2.4944703270949886</v>
      </c>
      <c r="W153" s="25">
        <v>-2.7246720428629745</v>
      </c>
      <c r="X153" s="25">
        <v>-0.34696012770167872</v>
      </c>
      <c r="Y153" s="25">
        <v>-0.7267476364844927</v>
      </c>
      <c r="Z153" s="25">
        <v>5.4909914883102262</v>
      </c>
      <c r="AA153" s="25">
        <v>-3.1915788296061565</v>
      </c>
      <c r="AB153" s="25" t="s">
        <v>25</v>
      </c>
    </row>
    <row r="154" spans="4:28" ht="25.5" customHeight="1">
      <c r="D154" s="16" t="s">
        <v>35</v>
      </c>
      <c r="E154" s="17" t="s">
        <v>25</v>
      </c>
      <c r="F154" s="17" t="s">
        <v>25</v>
      </c>
      <c r="G154" s="17" t="s">
        <v>25</v>
      </c>
      <c r="H154" s="17">
        <v>-10.286643096307191</v>
      </c>
      <c r="I154" s="17">
        <v>-10.175791470786489</v>
      </c>
      <c r="J154" s="17">
        <v>8.2000646242801132</v>
      </c>
      <c r="K154" s="17">
        <v>1.2145668663053444</v>
      </c>
      <c r="L154" s="17">
        <v>-0.64752398387620813</v>
      </c>
      <c r="M154" s="17">
        <v>11.72855787192506</v>
      </c>
      <c r="N154" s="17">
        <v>-0.98234110492168014</v>
      </c>
      <c r="O154" s="17">
        <v>6.5306703027293356</v>
      </c>
      <c r="P154" s="17">
        <v>19.129420988492573</v>
      </c>
      <c r="Q154" s="17">
        <v>-3.2644973136853661</v>
      </c>
      <c r="R154" s="17">
        <v>-2.3282974181208393</v>
      </c>
      <c r="S154" s="17">
        <v>4.0438344019279926</v>
      </c>
      <c r="T154" s="17">
        <v>-3.1290986708672031</v>
      </c>
      <c r="U154" s="17">
        <v>9.9429412694252086</v>
      </c>
      <c r="V154" s="17">
        <v>1.6376025964427887</v>
      </c>
      <c r="W154" s="26">
        <v>-0.68745776989970198</v>
      </c>
      <c r="X154" s="26">
        <v>-3.1426735589101584</v>
      </c>
      <c r="Y154" s="26">
        <v>-1.9428495313278282</v>
      </c>
      <c r="Z154" s="26">
        <v>-1.379553275360057</v>
      </c>
      <c r="AA154" s="26">
        <v>-0.46966286273755209</v>
      </c>
      <c r="AB154" s="26" t="s">
        <v>25</v>
      </c>
    </row>
    <row r="155" spans="4:28" ht="25.5" customHeight="1"/>
    <row r="156" spans="4:28" ht="25.5" customHeight="1">
      <c r="D156" s="64" t="s">
        <v>45</v>
      </c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</row>
    <row r="157" spans="4:28" ht="25.5" customHeight="1">
      <c r="D157" s="66" t="s">
        <v>49</v>
      </c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</row>
    <row r="158" spans="4:28" ht="25.5" customHeight="1">
      <c r="D158" s="65" t="s">
        <v>50</v>
      </c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</row>
    <row r="159" spans="4:28" ht="25.5" customHeight="1">
      <c r="D159" s="12"/>
      <c r="E159" s="13">
        <v>2000</v>
      </c>
      <c r="F159" s="13">
        <v>2001</v>
      </c>
      <c r="G159" s="13">
        <v>2002</v>
      </c>
      <c r="H159" s="13">
        <v>2003</v>
      </c>
      <c r="I159" s="13">
        <v>2004</v>
      </c>
      <c r="J159" s="13">
        <v>2005</v>
      </c>
      <c r="K159" s="13">
        <v>2006</v>
      </c>
      <c r="L159" s="13">
        <v>2007</v>
      </c>
      <c r="M159" s="13">
        <v>2008</v>
      </c>
      <c r="N159" s="13">
        <v>2009</v>
      </c>
      <c r="O159" s="13">
        <v>2010</v>
      </c>
      <c r="P159" s="13">
        <v>2011</v>
      </c>
      <c r="Q159" s="13">
        <v>2012</v>
      </c>
      <c r="R159" s="13">
        <v>2013</v>
      </c>
      <c r="S159" s="13">
        <v>2014</v>
      </c>
      <c r="T159" s="13">
        <v>2015</v>
      </c>
      <c r="U159" s="13">
        <v>2016</v>
      </c>
      <c r="V159" s="13">
        <v>2017</v>
      </c>
      <c r="W159" s="13">
        <v>2018</v>
      </c>
      <c r="X159" s="13">
        <v>2019</v>
      </c>
      <c r="Y159" s="13">
        <v>2020</v>
      </c>
      <c r="Z159" s="13">
        <v>2021</v>
      </c>
      <c r="AA159" s="13">
        <v>2022</v>
      </c>
      <c r="AB159" s="13">
        <v>2023</v>
      </c>
    </row>
    <row r="160" spans="4:28" ht="25.5" customHeight="1">
      <c r="D160" s="14" t="s">
        <v>23</v>
      </c>
      <c r="E160" s="15" t="s">
        <v>25</v>
      </c>
      <c r="F160" s="15" t="s">
        <v>25</v>
      </c>
      <c r="G160" s="15" t="s">
        <v>25</v>
      </c>
      <c r="H160" s="15">
        <v>0</v>
      </c>
      <c r="I160" s="15">
        <v>-0.36292229631099682</v>
      </c>
      <c r="J160" s="15">
        <v>-1.3908510517033568</v>
      </c>
      <c r="K160" s="15">
        <v>4.2535872616214832</v>
      </c>
      <c r="L160" s="15">
        <v>1.6068466562418005</v>
      </c>
      <c r="M160" s="15">
        <v>3.4889836067018898</v>
      </c>
      <c r="N160" s="15">
        <v>3.3426448724485303</v>
      </c>
      <c r="O160" s="15">
        <v>0.75558200911396423</v>
      </c>
      <c r="P160" s="15">
        <v>-5.0103754035984878</v>
      </c>
      <c r="Q160" s="15">
        <v>1.359135997901828</v>
      </c>
      <c r="R160" s="15">
        <v>2.2719246039465624</v>
      </c>
      <c r="S160" s="15">
        <v>3.1656829856432589</v>
      </c>
      <c r="T160" s="15">
        <v>0.19062230695732207</v>
      </c>
      <c r="U160" s="15">
        <v>-7.0714575988100714</v>
      </c>
      <c r="V160" s="15">
        <v>-6.0475263640187515</v>
      </c>
      <c r="W160" s="25">
        <v>1.9342506984832974</v>
      </c>
      <c r="X160" s="25">
        <v>1.9529746104015588</v>
      </c>
      <c r="Y160" s="25">
        <v>-3.0124613653774723</v>
      </c>
      <c r="Z160" s="25">
        <v>3.1062683172922823</v>
      </c>
      <c r="AA160" s="25">
        <v>2.3413634914543291</v>
      </c>
      <c r="AB160" s="25">
        <v>1.9791613099359395</v>
      </c>
    </row>
    <row r="161" spans="4:28" ht="25.5" customHeight="1">
      <c r="D161" s="14" t="s">
        <v>24</v>
      </c>
      <c r="E161" s="15" t="s">
        <v>25</v>
      </c>
      <c r="F161" s="15" t="s">
        <v>25</v>
      </c>
      <c r="G161" s="15" t="s">
        <v>25</v>
      </c>
      <c r="H161" s="15">
        <v>0.78109721194727921</v>
      </c>
      <c r="I161" s="15">
        <v>7.4505798057437289</v>
      </c>
      <c r="J161" s="15">
        <v>3.3461576339568921</v>
      </c>
      <c r="K161" s="15">
        <v>-4.743567958019268</v>
      </c>
      <c r="L161" s="15">
        <v>1.6324253033296987</v>
      </c>
      <c r="M161" s="15">
        <v>-3.5581780339928648</v>
      </c>
      <c r="N161" s="15">
        <v>5.1814181377392465</v>
      </c>
      <c r="O161" s="15">
        <v>3.1464894474198202</v>
      </c>
      <c r="P161" s="15">
        <v>4.643662641495605</v>
      </c>
      <c r="Q161" s="15">
        <v>1.0948997733814858</v>
      </c>
      <c r="R161" s="15">
        <v>-2.293478062119636</v>
      </c>
      <c r="S161" s="15">
        <v>-2.7257203037701627</v>
      </c>
      <c r="T161" s="15">
        <v>0.6037054018756649</v>
      </c>
      <c r="U161" s="15">
        <v>1.1945382446488129</v>
      </c>
      <c r="V161" s="15">
        <v>-0.20988256771403702</v>
      </c>
      <c r="W161" s="25">
        <v>-0.55281000683224946</v>
      </c>
      <c r="X161" s="25">
        <v>0.20604983120826592</v>
      </c>
      <c r="Y161" s="25">
        <v>2.0191588725619436</v>
      </c>
      <c r="Z161" s="25">
        <v>-2.0290527086363586</v>
      </c>
      <c r="AA161" s="25">
        <v>1.7261291530079603</v>
      </c>
      <c r="AB161" s="25" t="s">
        <v>25</v>
      </c>
    </row>
    <row r="162" spans="4:28" ht="25.5" customHeight="1">
      <c r="D162" s="14" t="s">
        <v>26</v>
      </c>
      <c r="E162" s="15" t="s">
        <v>25</v>
      </c>
      <c r="F162" s="15" t="s">
        <v>25</v>
      </c>
      <c r="G162" s="15" t="s">
        <v>25</v>
      </c>
      <c r="H162" s="15">
        <v>-0.94510053821528217</v>
      </c>
      <c r="I162" s="15">
        <v>-1.5385506870934096</v>
      </c>
      <c r="J162" s="15">
        <v>5.9792258675285703</v>
      </c>
      <c r="K162" s="15">
        <v>0.92325486853463978</v>
      </c>
      <c r="L162" s="15">
        <v>2.5779395908583247</v>
      </c>
      <c r="M162" s="15">
        <v>3.0289833874696415</v>
      </c>
      <c r="N162" s="15">
        <v>-2.4282139547691206</v>
      </c>
      <c r="O162" s="15">
        <v>0.61227743043674732</v>
      </c>
      <c r="P162" s="15">
        <v>2.3045952246176338</v>
      </c>
      <c r="Q162" s="15">
        <v>-0.12284685442334187</v>
      </c>
      <c r="R162" s="15">
        <v>1.3873375711155322</v>
      </c>
      <c r="S162" s="15">
        <v>-0.46592884687791658</v>
      </c>
      <c r="T162" s="15">
        <v>0.7154086865042153</v>
      </c>
      <c r="U162" s="15">
        <v>-2.5051576275688658</v>
      </c>
      <c r="V162" s="15">
        <v>1.6515763137461503</v>
      </c>
      <c r="W162" s="25">
        <v>0.25936676415807547</v>
      </c>
      <c r="X162" s="25">
        <v>1.3067998254152391</v>
      </c>
      <c r="Y162" s="25">
        <v>-27.742682858120492</v>
      </c>
      <c r="Z162" s="25">
        <v>-11.046079913838325</v>
      </c>
      <c r="AA162" s="25">
        <v>-1.9091641533594883</v>
      </c>
      <c r="AB162" s="25" t="s">
        <v>25</v>
      </c>
    </row>
    <row r="163" spans="4:28" ht="25.5" customHeight="1">
      <c r="D163" s="14" t="s">
        <v>27</v>
      </c>
      <c r="E163" s="15" t="s">
        <v>25</v>
      </c>
      <c r="F163" s="15" t="s">
        <v>25</v>
      </c>
      <c r="G163" s="15" t="s">
        <v>25</v>
      </c>
      <c r="H163" s="15">
        <v>2.7588403467129874</v>
      </c>
      <c r="I163" s="15">
        <v>-3.8932381729821941</v>
      </c>
      <c r="J163" s="15">
        <v>-3.7305862316099558</v>
      </c>
      <c r="K163" s="15">
        <v>2.9497540101359077</v>
      </c>
      <c r="L163" s="15">
        <v>3.4672565181248949</v>
      </c>
      <c r="M163" s="15">
        <v>-1.6211811768983231</v>
      </c>
      <c r="N163" s="15">
        <v>1.2408395671147376</v>
      </c>
      <c r="O163" s="15">
        <v>-1.1998509063750551</v>
      </c>
      <c r="P163" s="15">
        <v>0.80015544461857768</v>
      </c>
      <c r="Q163" s="15">
        <v>0.79669998293818711</v>
      </c>
      <c r="R163" s="15">
        <v>0.99877024307861717</v>
      </c>
      <c r="S163" s="15">
        <v>0.87542572645915584</v>
      </c>
      <c r="T163" s="15">
        <v>-7.7622320628672021</v>
      </c>
      <c r="U163" s="15">
        <v>1.4370052754870022</v>
      </c>
      <c r="V163" s="15">
        <v>1.287251750642282</v>
      </c>
      <c r="W163" s="25">
        <v>0.20700946950880095</v>
      </c>
      <c r="X163" s="25">
        <v>-0.45555602666287331</v>
      </c>
      <c r="Y163" s="25">
        <v>-29.949567494330655</v>
      </c>
      <c r="Z163" s="25">
        <v>8.5455659478198776</v>
      </c>
      <c r="AA163" s="25">
        <v>-0.43067214309361335</v>
      </c>
      <c r="AB163" s="25" t="s">
        <v>25</v>
      </c>
    </row>
    <row r="164" spans="4:28" ht="25.5" customHeight="1">
      <c r="D164" s="14" t="s">
        <v>28</v>
      </c>
      <c r="E164" s="15" t="s">
        <v>25</v>
      </c>
      <c r="F164" s="15" t="s">
        <v>25</v>
      </c>
      <c r="G164" s="15" t="s">
        <v>25</v>
      </c>
      <c r="H164" s="15">
        <v>-0.10549016231464758</v>
      </c>
      <c r="I164" s="15">
        <v>7.5663025397152417</v>
      </c>
      <c r="J164" s="15">
        <v>0.49696121142408511</v>
      </c>
      <c r="K164" s="15">
        <v>0.29933846595848745</v>
      </c>
      <c r="L164" s="15">
        <v>0.86171241807515564</v>
      </c>
      <c r="M164" s="15">
        <v>3.5625648346721439</v>
      </c>
      <c r="N164" s="15">
        <v>1.8544356570859399</v>
      </c>
      <c r="O164" s="15">
        <v>3.5928397843491222</v>
      </c>
      <c r="P164" s="15">
        <v>-2.9685840902296312</v>
      </c>
      <c r="Q164" s="15">
        <v>0.93287918350608567</v>
      </c>
      <c r="R164" s="15">
        <v>0.45715962232570906</v>
      </c>
      <c r="S164" s="15">
        <v>2.2763407293103555</v>
      </c>
      <c r="T164" s="15">
        <v>3.4190463578398056</v>
      </c>
      <c r="U164" s="15">
        <v>-1.3597413862928898</v>
      </c>
      <c r="V164" s="15">
        <v>-0.69787467167106154</v>
      </c>
      <c r="W164" s="25">
        <v>-1.8963622434032046</v>
      </c>
      <c r="X164" s="25">
        <v>-7.3445909438720207</v>
      </c>
      <c r="Y164" s="25">
        <v>33.462231649297294</v>
      </c>
      <c r="Z164" s="25">
        <v>6.8435356229806121</v>
      </c>
      <c r="AA164" s="25">
        <v>-2.3988627408373042</v>
      </c>
      <c r="AB164" s="25" t="s">
        <v>25</v>
      </c>
    </row>
    <row r="165" spans="4:28" ht="25.5" customHeight="1">
      <c r="D165" s="14" t="s">
        <v>29</v>
      </c>
      <c r="E165" s="15" t="s">
        <v>25</v>
      </c>
      <c r="F165" s="15" t="s">
        <v>25</v>
      </c>
      <c r="G165" s="15" t="s">
        <v>25</v>
      </c>
      <c r="H165" s="15">
        <v>2.1786427100652261</v>
      </c>
      <c r="I165" s="15">
        <v>1.7313036783672686E-2</v>
      </c>
      <c r="J165" s="15">
        <v>3.2568743878886197</v>
      </c>
      <c r="K165" s="15">
        <v>1.7863449561194678</v>
      </c>
      <c r="L165" s="15">
        <v>-0.31784979276876513</v>
      </c>
      <c r="M165" s="15">
        <v>-1.3600447570175644</v>
      </c>
      <c r="N165" s="15">
        <v>0.19103168177343477</v>
      </c>
      <c r="O165" s="15">
        <v>2.3639565485756631</v>
      </c>
      <c r="P165" s="15">
        <v>3.4674237801173069</v>
      </c>
      <c r="Q165" s="15">
        <v>1.2478241324323847</v>
      </c>
      <c r="R165" s="15">
        <v>0.16610048346668016</v>
      </c>
      <c r="S165" s="15">
        <v>-0.43015807760581337</v>
      </c>
      <c r="T165" s="15">
        <v>-2.3022297596028696</v>
      </c>
      <c r="U165" s="15">
        <v>-0.85458257358151934</v>
      </c>
      <c r="V165" s="15">
        <v>2.447187008078</v>
      </c>
      <c r="W165" s="25">
        <v>3.7755484264293537</v>
      </c>
      <c r="X165" s="25">
        <v>2.789510872195744</v>
      </c>
      <c r="Y165" s="25">
        <v>32.536047638372409</v>
      </c>
      <c r="Z165" s="25">
        <v>0.45838277110790138</v>
      </c>
      <c r="AA165" s="25">
        <v>-1.5983985842670911</v>
      </c>
      <c r="AB165" s="25" t="s">
        <v>25</v>
      </c>
    </row>
    <row r="166" spans="4:28" ht="25.5" customHeight="1">
      <c r="D166" s="14" t="s">
        <v>30</v>
      </c>
      <c r="E166" s="15" t="s">
        <v>25</v>
      </c>
      <c r="F166" s="15" t="s">
        <v>25</v>
      </c>
      <c r="G166" s="15" t="s">
        <v>25</v>
      </c>
      <c r="H166" s="15">
        <v>2.3241082904884136</v>
      </c>
      <c r="I166" s="15">
        <v>0.41470435992025934</v>
      </c>
      <c r="J166" s="15">
        <v>1.6363912158401384</v>
      </c>
      <c r="K166" s="15">
        <v>1.5968985056657781</v>
      </c>
      <c r="L166" s="15">
        <v>0.52561494018619204</v>
      </c>
      <c r="M166" s="15">
        <v>2.4846314160739569</v>
      </c>
      <c r="N166" s="15">
        <v>-1.1181938022191917</v>
      </c>
      <c r="O166" s="15">
        <v>1.0720687206195789</v>
      </c>
      <c r="P166" s="15">
        <v>-0.49899736343718137</v>
      </c>
      <c r="Q166" s="15">
        <v>0.84946204759688282</v>
      </c>
      <c r="R166" s="15">
        <v>4.0446123498216302</v>
      </c>
      <c r="S166" s="15">
        <v>-1.0527277843385474</v>
      </c>
      <c r="T166" s="15">
        <v>3.2682895378832733E-2</v>
      </c>
      <c r="U166" s="15">
        <v>-0.54653648058022863</v>
      </c>
      <c r="V166" s="15">
        <v>0.88704347901480407</v>
      </c>
      <c r="W166" s="25">
        <v>-2.4036912937936084</v>
      </c>
      <c r="X166" s="25">
        <v>5.0220852385442383</v>
      </c>
      <c r="Y166" s="25">
        <v>10.922748606713117</v>
      </c>
      <c r="Z166" s="25">
        <v>24.054474100915925</v>
      </c>
      <c r="AA166" s="25">
        <v>-0.76047734269506506</v>
      </c>
      <c r="AB166" s="25" t="s">
        <v>25</v>
      </c>
    </row>
    <row r="167" spans="4:28" ht="25.5" customHeight="1">
      <c r="D167" s="14" t="s">
        <v>31</v>
      </c>
      <c r="E167" s="15" t="s">
        <v>25</v>
      </c>
      <c r="F167" s="15" t="s">
        <v>25</v>
      </c>
      <c r="G167" s="15" t="s">
        <v>25</v>
      </c>
      <c r="H167" s="15">
        <v>2.5247884069667936</v>
      </c>
      <c r="I167" s="15">
        <v>-0.83498605577954077</v>
      </c>
      <c r="J167" s="15">
        <v>-2.4128891836350252E-2</v>
      </c>
      <c r="K167" s="15">
        <v>3.351648239534688</v>
      </c>
      <c r="L167" s="15">
        <v>4.1240692681781432</v>
      </c>
      <c r="M167" s="15">
        <v>-0.69552746159697865</v>
      </c>
      <c r="N167" s="15">
        <v>0.82766140838619329</v>
      </c>
      <c r="O167" s="15">
        <v>0.5721888737610481</v>
      </c>
      <c r="P167" s="15">
        <v>-0.61975342465366845</v>
      </c>
      <c r="Q167" s="15">
        <v>2.7390427703475551</v>
      </c>
      <c r="R167" s="15">
        <v>-6.5478394121598615E-2</v>
      </c>
      <c r="S167" s="15">
        <v>0.60828197233835368</v>
      </c>
      <c r="T167" s="15">
        <v>-0.69633080965545435</v>
      </c>
      <c r="U167" s="15">
        <v>-1.0653028894846095</v>
      </c>
      <c r="V167" s="15">
        <v>-1.1741717077519032</v>
      </c>
      <c r="W167" s="25">
        <v>4.0143432767793641</v>
      </c>
      <c r="X167" s="25">
        <v>0.24840232724598899</v>
      </c>
      <c r="Y167" s="25">
        <v>11.321886651660297</v>
      </c>
      <c r="Z167" s="25">
        <v>-20.562816097980473</v>
      </c>
      <c r="AA167" s="25">
        <v>-1.0341961108523479</v>
      </c>
      <c r="AB167" s="25" t="s">
        <v>25</v>
      </c>
    </row>
    <row r="168" spans="4:28" ht="25.5" customHeight="1">
      <c r="D168" s="14" t="s">
        <v>32</v>
      </c>
      <c r="E168" s="15" t="s">
        <v>25</v>
      </c>
      <c r="F168" s="15" t="s">
        <v>25</v>
      </c>
      <c r="G168" s="15" t="s">
        <v>25</v>
      </c>
      <c r="H168" s="15">
        <v>1.1060660186026361</v>
      </c>
      <c r="I168" s="15">
        <v>1.2469528084598336</v>
      </c>
      <c r="J168" s="15">
        <v>0.24802703785142821</v>
      </c>
      <c r="K168" s="15">
        <v>6.4609613593035631</v>
      </c>
      <c r="L168" s="15">
        <v>1.2764632129754983</v>
      </c>
      <c r="M168" s="15">
        <v>1.4103830352470981</v>
      </c>
      <c r="N168" s="15">
        <v>-1.2626258570743398</v>
      </c>
      <c r="O168" s="15">
        <v>4.597755589306729</v>
      </c>
      <c r="P168" s="15">
        <v>0.73700476291338468</v>
      </c>
      <c r="Q168" s="15">
        <v>-1.6993596730733529</v>
      </c>
      <c r="R168" s="15">
        <v>3.7734358211926056</v>
      </c>
      <c r="S168" s="15">
        <v>2.7264169557167817</v>
      </c>
      <c r="T168" s="15">
        <v>-3.7874134599858222</v>
      </c>
      <c r="U168" s="15">
        <v>-0.84709804515837872</v>
      </c>
      <c r="V168" s="15">
        <v>2.8551555331229661</v>
      </c>
      <c r="W168" s="25">
        <v>-1.2309880755204561</v>
      </c>
      <c r="X168" s="25">
        <v>3.6756079138988484</v>
      </c>
      <c r="Y168" s="25">
        <v>0.65961939776082446</v>
      </c>
      <c r="Z168" s="25">
        <v>-1.3649045703476137</v>
      </c>
      <c r="AA168" s="25">
        <v>-1.2224848325690818</v>
      </c>
      <c r="AB168" s="25" t="s">
        <v>25</v>
      </c>
    </row>
    <row r="169" spans="4:28" ht="25.5" customHeight="1">
      <c r="D169" s="14" t="s">
        <v>33</v>
      </c>
      <c r="E169" s="15" t="s">
        <v>25</v>
      </c>
      <c r="F169" s="15" t="s">
        <v>25</v>
      </c>
      <c r="G169" s="15" t="s">
        <v>25</v>
      </c>
      <c r="H169" s="15">
        <v>2.2993054406329927</v>
      </c>
      <c r="I169" s="15">
        <v>-0.44209243358400707</v>
      </c>
      <c r="J169" s="15">
        <v>2.270177155516695</v>
      </c>
      <c r="K169" s="15">
        <v>-1.5397978338747564</v>
      </c>
      <c r="L169" s="15">
        <v>2.2317997264259315</v>
      </c>
      <c r="M169" s="15">
        <v>-0.75866326789563177</v>
      </c>
      <c r="N169" s="15">
        <v>1.9325364023860425</v>
      </c>
      <c r="O169" s="15">
        <v>-4.1771673667133413</v>
      </c>
      <c r="P169" s="15">
        <v>-0.62192237175208165</v>
      </c>
      <c r="Q169" s="15">
        <v>2.6531243347267752</v>
      </c>
      <c r="R169" s="15">
        <v>-0.54942838999915145</v>
      </c>
      <c r="S169" s="15">
        <v>0.53417599750407163</v>
      </c>
      <c r="T169" s="15">
        <v>-1.0717387323469496</v>
      </c>
      <c r="U169" s="15">
        <v>3.3648378579320681</v>
      </c>
      <c r="V169" s="15">
        <v>-2.3294346005731548</v>
      </c>
      <c r="W169" s="25">
        <v>1.1852899051550292</v>
      </c>
      <c r="X169" s="25">
        <v>0.80008611421671372</v>
      </c>
      <c r="Y169" s="25">
        <v>1.524119268345836</v>
      </c>
      <c r="Z169" s="25">
        <v>-1.3147679643335297</v>
      </c>
      <c r="AA169" s="25">
        <v>1.8357385234581525</v>
      </c>
      <c r="AB169" s="25" t="s">
        <v>25</v>
      </c>
    </row>
    <row r="170" spans="4:28" ht="25.5" customHeight="1">
      <c r="D170" s="14" t="s">
        <v>34</v>
      </c>
      <c r="E170" s="15" t="s">
        <v>25</v>
      </c>
      <c r="F170" s="15" t="s">
        <v>25</v>
      </c>
      <c r="G170" s="15" t="s">
        <v>25</v>
      </c>
      <c r="H170" s="15">
        <v>2.221713018215854</v>
      </c>
      <c r="I170" s="15">
        <v>1.0333832250936759</v>
      </c>
      <c r="J170" s="15">
        <v>-0.20212046606402634</v>
      </c>
      <c r="K170" s="15">
        <v>2.1923491560706942</v>
      </c>
      <c r="L170" s="15">
        <v>2.9137308834196851</v>
      </c>
      <c r="M170" s="15">
        <v>-3.7263796452235987E-2</v>
      </c>
      <c r="N170" s="15">
        <v>-0.39640013403757779</v>
      </c>
      <c r="O170" s="15">
        <v>-1.528965104574953</v>
      </c>
      <c r="P170" s="15">
        <v>-2.688872188378344</v>
      </c>
      <c r="Q170" s="15">
        <v>1.130585734583911</v>
      </c>
      <c r="R170" s="15">
        <v>-5.7984558503795913</v>
      </c>
      <c r="S170" s="15">
        <v>-1.3494749659226368</v>
      </c>
      <c r="T170" s="15">
        <v>-0.34313300429844595</v>
      </c>
      <c r="U170" s="15">
        <v>-0.28881929504236403</v>
      </c>
      <c r="V170" s="15">
        <v>3.3302595447747052</v>
      </c>
      <c r="W170" s="25">
        <v>9.0511946210591212</v>
      </c>
      <c r="X170" s="25">
        <v>1.2762899815203843</v>
      </c>
      <c r="Y170" s="25">
        <v>1.3579788719265018</v>
      </c>
      <c r="Z170" s="25">
        <v>3.7655415608913057</v>
      </c>
      <c r="AA170" s="25">
        <v>-0.77950176596123244</v>
      </c>
      <c r="AB170" s="25" t="s">
        <v>25</v>
      </c>
    </row>
    <row r="171" spans="4:28" ht="25.5" customHeight="1">
      <c r="D171" s="16" t="s">
        <v>35</v>
      </c>
      <c r="E171" s="17" t="s">
        <v>25</v>
      </c>
      <c r="F171" s="17" t="s">
        <v>25</v>
      </c>
      <c r="G171" s="17" t="s">
        <v>25</v>
      </c>
      <c r="H171" s="17">
        <v>-0.7657344949176248</v>
      </c>
      <c r="I171" s="17">
        <v>3.6933744761129983</v>
      </c>
      <c r="J171" s="17">
        <v>3.9884607676887951</v>
      </c>
      <c r="K171" s="17">
        <v>-8.0772764511205519E-2</v>
      </c>
      <c r="L171" s="17">
        <v>2.1693725117259977</v>
      </c>
      <c r="M171" s="17">
        <v>-1.0833090368889464</v>
      </c>
      <c r="N171" s="17">
        <v>-0.97716169891404192</v>
      </c>
      <c r="O171" s="17">
        <v>1.6907972909794733</v>
      </c>
      <c r="P171" s="17">
        <v>4.4444791642634485</v>
      </c>
      <c r="Q171" s="17">
        <v>-6.6148150786682347E-2</v>
      </c>
      <c r="R171" s="17">
        <v>6.0802111509004719</v>
      </c>
      <c r="S171" s="17">
        <v>3.5028728205896753</v>
      </c>
      <c r="T171" s="17">
        <v>3.8799273607174722</v>
      </c>
      <c r="U171" s="17">
        <v>5.3741414373012386</v>
      </c>
      <c r="V171" s="17">
        <v>-0.32835585066457451</v>
      </c>
      <c r="W171" s="26">
        <v>-7.9369309796781362</v>
      </c>
      <c r="X171" s="26">
        <v>4.0926293688930748</v>
      </c>
      <c r="Y171" s="26">
        <v>-8.9254935748422035</v>
      </c>
      <c r="Z171" s="26">
        <v>-7.6974364518588301</v>
      </c>
      <c r="AA171" s="26">
        <v>-3.1941760553993115</v>
      </c>
      <c r="AB171" s="26" t="s">
        <v>25</v>
      </c>
    </row>
    <row r="172" spans="4:28" ht="25.5" customHeight="1"/>
    <row r="173" spans="4:28" ht="25.5" customHeight="1">
      <c r="D173" s="64" t="s">
        <v>46</v>
      </c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</row>
    <row r="174" spans="4:28" ht="25.5" customHeight="1">
      <c r="D174" s="66" t="s">
        <v>49</v>
      </c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</row>
    <row r="175" spans="4:28" ht="25.5" customHeight="1">
      <c r="D175" s="65" t="s">
        <v>50</v>
      </c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</row>
    <row r="176" spans="4:28" ht="25.5" customHeight="1">
      <c r="D176" s="12"/>
      <c r="E176" s="13">
        <v>2000</v>
      </c>
      <c r="F176" s="13">
        <v>2001</v>
      </c>
      <c r="G176" s="13">
        <v>2002</v>
      </c>
      <c r="H176" s="13">
        <v>2003</v>
      </c>
      <c r="I176" s="13">
        <v>2004</v>
      </c>
      <c r="J176" s="13">
        <v>2005</v>
      </c>
      <c r="K176" s="13">
        <v>2006</v>
      </c>
      <c r="L176" s="13">
        <v>2007</v>
      </c>
      <c r="M176" s="13">
        <v>2008</v>
      </c>
      <c r="N176" s="13">
        <v>2009</v>
      </c>
      <c r="O176" s="13">
        <v>2010</v>
      </c>
      <c r="P176" s="13">
        <v>2011</v>
      </c>
      <c r="Q176" s="13">
        <v>2012</v>
      </c>
      <c r="R176" s="13">
        <v>2013</v>
      </c>
      <c r="S176" s="13">
        <v>2014</v>
      </c>
      <c r="T176" s="13">
        <v>2015</v>
      </c>
      <c r="U176" s="13">
        <v>2016</v>
      </c>
      <c r="V176" s="13">
        <v>2017</v>
      </c>
      <c r="W176" s="13">
        <v>2018</v>
      </c>
      <c r="X176" s="13">
        <v>2019</v>
      </c>
      <c r="Y176" s="13">
        <v>2020</v>
      </c>
      <c r="Z176" s="13">
        <v>2021</v>
      </c>
      <c r="AA176" s="13">
        <v>2022</v>
      </c>
      <c r="AB176" s="13">
        <v>2023</v>
      </c>
    </row>
    <row r="177" spans="4:28" ht="25.5" customHeight="1">
      <c r="D177" s="14" t="s">
        <v>23</v>
      </c>
      <c r="E177" s="15" t="s">
        <v>25</v>
      </c>
      <c r="F177" s="15" t="s">
        <v>25</v>
      </c>
      <c r="G177" s="15" t="s">
        <v>25</v>
      </c>
      <c r="H177" s="15" t="s">
        <v>25</v>
      </c>
      <c r="I177" s="15">
        <v>-0.26670331110673073</v>
      </c>
      <c r="J177" s="15">
        <v>-1.6350006554536556</v>
      </c>
      <c r="K177" s="15">
        <v>-2.0512341110189514</v>
      </c>
      <c r="L177" s="15">
        <v>-1.6017224747906122</v>
      </c>
      <c r="M177" s="15">
        <v>1.5270937569724641</v>
      </c>
      <c r="N177" s="15">
        <v>5.236145788760993</v>
      </c>
      <c r="O177" s="15">
        <v>2.5291220423466543</v>
      </c>
      <c r="P177" s="15">
        <v>-0.7868989034508389</v>
      </c>
      <c r="Q177" s="15">
        <v>1.4982533985414381</v>
      </c>
      <c r="R177" s="15">
        <v>-0.58006424689278635</v>
      </c>
      <c r="S177" s="15">
        <v>1.1967001454167736</v>
      </c>
      <c r="T177" s="15">
        <v>-0.11425090096840451</v>
      </c>
      <c r="U177" s="15">
        <v>-2.800156307006374</v>
      </c>
      <c r="V177" s="15">
        <v>3.8994739997851857</v>
      </c>
      <c r="W177" s="25">
        <v>-4.5417031160843724E-2</v>
      </c>
      <c r="X177" s="25">
        <v>1.3979054883314301</v>
      </c>
      <c r="Y177" s="25">
        <v>0.89107178876426385</v>
      </c>
      <c r="Z177" s="25">
        <v>-2.1472159853217043</v>
      </c>
      <c r="AA177" s="25">
        <v>-0.27666494387033058</v>
      </c>
      <c r="AB177" s="25">
        <v>0.15618485603359211</v>
      </c>
    </row>
    <row r="178" spans="4:28" ht="25.5" customHeight="1">
      <c r="D178" s="14" t="s">
        <v>24</v>
      </c>
      <c r="E178" s="15" t="s">
        <v>25</v>
      </c>
      <c r="F178" s="15" t="s">
        <v>25</v>
      </c>
      <c r="G178" s="15" t="s">
        <v>25</v>
      </c>
      <c r="H178" s="15">
        <v>2.7027513056245622</v>
      </c>
      <c r="I178" s="15">
        <v>4.8802620164955179</v>
      </c>
      <c r="J178" s="15">
        <v>-1.6409917293118692</v>
      </c>
      <c r="K178" s="15">
        <v>-1.081322938119067</v>
      </c>
      <c r="L178" s="15">
        <v>2.0049680910829482</v>
      </c>
      <c r="M178" s="15">
        <v>4.1014960808460899E-2</v>
      </c>
      <c r="N178" s="15">
        <v>2.7983993211384783</v>
      </c>
      <c r="O178" s="15">
        <v>4.2465827750793439</v>
      </c>
      <c r="P178" s="15">
        <v>2.0587966772086963</v>
      </c>
      <c r="Q178" s="15">
        <v>-2.0141982554455762E-2</v>
      </c>
      <c r="R178" s="15">
        <v>-0.30849545191816707</v>
      </c>
      <c r="S178" s="15">
        <v>-1.5402037762535681</v>
      </c>
      <c r="T178" s="15">
        <v>-2.5300847135824922</v>
      </c>
      <c r="U178" s="15">
        <v>1.3187025074957059</v>
      </c>
      <c r="V178" s="15">
        <v>0.353062284263439</v>
      </c>
      <c r="W178" s="25">
        <v>0.86702773634448338</v>
      </c>
      <c r="X178" s="25">
        <v>-0.89132186429741189</v>
      </c>
      <c r="Y178" s="25">
        <v>9.9497846804408319E-2</v>
      </c>
      <c r="Z178" s="25">
        <v>2.4748815843266492</v>
      </c>
      <c r="AA178" s="25">
        <v>1.9947580582434732</v>
      </c>
      <c r="AB178" s="25" t="s">
        <v>25</v>
      </c>
    </row>
    <row r="179" spans="4:28" ht="25.5" customHeight="1">
      <c r="D179" s="14" t="s">
        <v>26</v>
      </c>
      <c r="E179" s="15" t="s">
        <v>25</v>
      </c>
      <c r="F179" s="15" t="s">
        <v>25</v>
      </c>
      <c r="G179" s="15" t="s">
        <v>25</v>
      </c>
      <c r="H179" s="15">
        <v>-2.6774595909084709</v>
      </c>
      <c r="I179" s="15">
        <v>-1.1111711419669601</v>
      </c>
      <c r="J179" s="15">
        <v>0.56310647439896666</v>
      </c>
      <c r="K179" s="15">
        <v>0.19475715370944613</v>
      </c>
      <c r="L179" s="15">
        <v>0.95355730209367717</v>
      </c>
      <c r="M179" s="15">
        <v>1.4726612145099294</v>
      </c>
      <c r="N179" s="15">
        <v>0.84138287870134665</v>
      </c>
      <c r="O179" s="15">
        <v>6.4641298292154259</v>
      </c>
      <c r="P179" s="15">
        <v>0.5234609294123338</v>
      </c>
      <c r="Q179" s="15">
        <v>0.89389864678597331</v>
      </c>
      <c r="R179" s="15">
        <v>1.328761063114392</v>
      </c>
      <c r="S179" s="15">
        <v>-1.302393361019849</v>
      </c>
      <c r="T179" s="15">
        <v>-1.5502388703575232</v>
      </c>
      <c r="U179" s="15">
        <v>-1.2918005436400648</v>
      </c>
      <c r="V179" s="15">
        <v>-2.3562278668286307</v>
      </c>
      <c r="W179" s="25">
        <v>0.83653408085413439</v>
      </c>
      <c r="X179" s="25">
        <v>1.5456626788227901</v>
      </c>
      <c r="Y179" s="25">
        <v>-13.801931572411618</v>
      </c>
      <c r="Z179" s="25">
        <v>-8.1741705700678402</v>
      </c>
      <c r="AA179" s="25">
        <v>-0.37131172866839979</v>
      </c>
      <c r="AB179" s="25" t="s">
        <v>25</v>
      </c>
    </row>
    <row r="180" spans="4:28" ht="25.5" customHeight="1">
      <c r="D180" s="14" t="s">
        <v>27</v>
      </c>
      <c r="E180" s="15" t="s">
        <v>25</v>
      </c>
      <c r="F180" s="15" t="s">
        <v>25</v>
      </c>
      <c r="G180" s="15" t="s">
        <v>25</v>
      </c>
      <c r="H180" s="15">
        <v>-0.27889019651006208</v>
      </c>
      <c r="I180" s="15">
        <v>1.0732011233693273</v>
      </c>
      <c r="J180" s="15">
        <v>-0.47384046931514545</v>
      </c>
      <c r="K180" s="15">
        <v>1.1328591162514945</v>
      </c>
      <c r="L180" s="15">
        <v>2.7720141944223453</v>
      </c>
      <c r="M180" s="15">
        <v>2.8598039841193135</v>
      </c>
      <c r="N180" s="15">
        <v>-1.7010595338030177</v>
      </c>
      <c r="O180" s="15">
        <v>-8.3164053405497036</v>
      </c>
      <c r="P180" s="15">
        <v>-3.1226413666651798E-2</v>
      </c>
      <c r="Q180" s="15">
        <v>-0.17085039951842962</v>
      </c>
      <c r="R180" s="15">
        <v>1.0126663582462392</v>
      </c>
      <c r="S180" s="15">
        <v>0.88904692453959377</v>
      </c>
      <c r="T180" s="15">
        <v>-0.72405106798661967</v>
      </c>
      <c r="U180" s="15">
        <v>-1.8596645678376822</v>
      </c>
      <c r="V180" s="15">
        <v>2.4260602354884808</v>
      </c>
      <c r="W180" s="25">
        <v>1.6406442150183276</v>
      </c>
      <c r="X180" s="25">
        <v>-0.85470277639667636</v>
      </c>
      <c r="Y180" s="25">
        <v>-18.249968009612605</v>
      </c>
      <c r="Z180" s="25">
        <v>5.6439413908021985</v>
      </c>
      <c r="AA180" s="25">
        <v>-0.22470378675907288</v>
      </c>
      <c r="AB180" s="25" t="s">
        <v>25</v>
      </c>
    </row>
    <row r="181" spans="4:28" ht="25.5" customHeight="1">
      <c r="D181" s="14" t="s">
        <v>28</v>
      </c>
      <c r="E181" s="15" t="s">
        <v>25</v>
      </c>
      <c r="F181" s="15" t="s">
        <v>25</v>
      </c>
      <c r="G181" s="15" t="s">
        <v>25</v>
      </c>
      <c r="H181" s="15">
        <v>-0.99663275078618607</v>
      </c>
      <c r="I181" s="15">
        <v>1.635886126955044</v>
      </c>
      <c r="J181" s="15">
        <v>1.021370629391205</v>
      </c>
      <c r="K181" s="15">
        <v>0.41186724156396792</v>
      </c>
      <c r="L181" s="15">
        <v>0.14972335252860791</v>
      </c>
      <c r="M181" s="15">
        <v>-3.5702836118089998E-2</v>
      </c>
      <c r="N181" s="15">
        <v>2.1353262849530541</v>
      </c>
      <c r="O181" s="15">
        <v>0.82053940494872801</v>
      </c>
      <c r="P181" s="15">
        <v>1.1194701322537304</v>
      </c>
      <c r="Q181" s="15">
        <v>0.28382527274708469</v>
      </c>
      <c r="R181" s="15">
        <v>-1.0323214721147611</v>
      </c>
      <c r="S181" s="15">
        <v>-0.43044559440548191</v>
      </c>
      <c r="T181" s="15">
        <v>-1.5411798518724762</v>
      </c>
      <c r="U181" s="15">
        <v>0.17182112776887859</v>
      </c>
      <c r="V181" s="15">
        <v>-0.56749083849687576</v>
      </c>
      <c r="W181" s="25">
        <v>-5.5769760367921144</v>
      </c>
      <c r="X181" s="25">
        <v>-0.35072043857782287</v>
      </c>
      <c r="Y181" s="25">
        <v>15.456596588058336</v>
      </c>
      <c r="Z181" s="25">
        <v>4.3094416240393008</v>
      </c>
      <c r="AA181" s="25">
        <v>1.0005014782025423</v>
      </c>
      <c r="AB181" s="25" t="s">
        <v>25</v>
      </c>
    </row>
    <row r="182" spans="4:28" ht="25.5" customHeight="1">
      <c r="D182" s="14" t="s">
        <v>29</v>
      </c>
      <c r="E182" s="15" t="s">
        <v>25</v>
      </c>
      <c r="F182" s="15" t="s">
        <v>25</v>
      </c>
      <c r="G182" s="15" t="s">
        <v>25</v>
      </c>
      <c r="H182" s="15">
        <v>0.8750704820219779</v>
      </c>
      <c r="I182" s="15">
        <v>0.73712127828400309</v>
      </c>
      <c r="J182" s="15">
        <v>9.2293804188914308E-2</v>
      </c>
      <c r="K182" s="15">
        <v>-1.9043499488365145</v>
      </c>
      <c r="L182" s="15">
        <v>0.33685722514527061</v>
      </c>
      <c r="M182" s="15">
        <v>0.92561669361306276</v>
      </c>
      <c r="N182" s="15">
        <v>7.9815160653488704</v>
      </c>
      <c r="O182" s="15">
        <v>1.4515196813997155</v>
      </c>
      <c r="P182" s="15">
        <v>-0.53091355338235058</v>
      </c>
      <c r="Q182" s="15">
        <v>6.7847948501065902</v>
      </c>
      <c r="R182" s="15">
        <v>1.7537313180860048</v>
      </c>
      <c r="S182" s="15">
        <v>-4.5813409502067586</v>
      </c>
      <c r="T182" s="15">
        <v>-1.4217370081492264</v>
      </c>
      <c r="U182" s="15">
        <v>-1.6506011298832335</v>
      </c>
      <c r="V182" s="15">
        <v>1.9462613040858612</v>
      </c>
      <c r="W182" s="25">
        <v>2.3693435249399819</v>
      </c>
      <c r="X182" s="25">
        <v>5.0273348401530527E-2</v>
      </c>
      <c r="Y182" s="25">
        <v>11.341807914756652</v>
      </c>
      <c r="Z182" s="25">
        <v>-1.6514439498279465</v>
      </c>
      <c r="AA182" s="25">
        <v>-2.3051284076789247</v>
      </c>
      <c r="AB182" s="25" t="s">
        <v>25</v>
      </c>
    </row>
    <row r="183" spans="4:28" ht="25.5" customHeight="1">
      <c r="D183" s="14" t="s">
        <v>30</v>
      </c>
      <c r="E183" s="15" t="s">
        <v>25</v>
      </c>
      <c r="F183" s="15" t="s">
        <v>25</v>
      </c>
      <c r="G183" s="15" t="s">
        <v>25</v>
      </c>
      <c r="H183" s="15">
        <v>1.3823859339792355</v>
      </c>
      <c r="I183" s="15">
        <v>-0.17350279279105818</v>
      </c>
      <c r="J183" s="15">
        <v>0.10130405550932142</v>
      </c>
      <c r="K183" s="15">
        <v>4.398796342199951</v>
      </c>
      <c r="L183" s="15">
        <v>0.53460723936302745</v>
      </c>
      <c r="M183" s="15">
        <v>1.1494005612953329</v>
      </c>
      <c r="N183" s="15">
        <v>-7.1922572910783416</v>
      </c>
      <c r="O183" s="15">
        <v>1.0352891561490996</v>
      </c>
      <c r="P183" s="15">
        <v>-6.2237660101382986E-2</v>
      </c>
      <c r="Q183" s="15">
        <v>-1.5091767799654265</v>
      </c>
      <c r="R183" s="15">
        <v>0.35318834657642739</v>
      </c>
      <c r="S183" s="15">
        <v>1.6679979127777189</v>
      </c>
      <c r="T183" s="15">
        <v>8.6456644046428721E-2</v>
      </c>
      <c r="U183" s="15">
        <v>-0.6219955263169874</v>
      </c>
      <c r="V183" s="15">
        <v>-7.6456704792715602E-2</v>
      </c>
      <c r="W183" s="25">
        <v>-1.5523745657490151</v>
      </c>
      <c r="X183" s="25">
        <v>-0.30936692579929259</v>
      </c>
      <c r="Y183" s="25">
        <v>6.9949056201984217</v>
      </c>
      <c r="Z183" s="25">
        <v>2.59881157644688</v>
      </c>
      <c r="AA183" s="25">
        <v>-0.61562946020614628</v>
      </c>
      <c r="AB183" s="25" t="s">
        <v>25</v>
      </c>
    </row>
    <row r="184" spans="4:28" ht="25.5" customHeight="1">
      <c r="D184" s="14" t="s">
        <v>31</v>
      </c>
      <c r="E184" s="15" t="s">
        <v>25</v>
      </c>
      <c r="F184" s="15" t="s">
        <v>25</v>
      </c>
      <c r="G184" s="15" t="s">
        <v>25</v>
      </c>
      <c r="H184" s="15">
        <v>0.52224564790050998</v>
      </c>
      <c r="I184" s="15">
        <v>-0.76809051632473757</v>
      </c>
      <c r="J184" s="15">
        <v>0.43918812709196065</v>
      </c>
      <c r="K184" s="15">
        <v>1.2710907638726399</v>
      </c>
      <c r="L184" s="15">
        <v>2.9374859185355318</v>
      </c>
      <c r="M184" s="15">
        <v>-2.7659998471910363</v>
      </c>
      <c r="N184" s="15">
        <v>2.6086257895139742</v>
      </c>
      <c r="O184" s="15">
        <v>3.1575697115977075</v>
      </c>
      <c r="P184" s="15">
        <v>-1.8445783349754552</v>
      </c>
      <c r="Q184" s="15">
        <v>3.6361274616180106</v>
      </c>
      <c r="R184" s="15">
        <v>1.1587279708240583</v>
      </c>
      <c r="S184" s="15">
        <v>0.64096730941107793</v>
      </c>
      <c r="T184" s="15">
        <v>-1.3166188235299248</v>
      </c>
      <c r="U184" s="15">
        <v>-1.8110353930351542</v>
      </c>
      <c r="V184" s="15">
        <v>0.30841958771465894</v>
      </c>
      <c r="W184" s="25">
        <v>4.624698255500892</v>
      </c>
      <c r="X184" s="25">
        <v>0.22955608785151238</v>
      </c>
      <c r="Y184" s="25">
        <v>4.1391006282709419</v>
      </c>
      <c r="Z184" s="25">
        <v>-3.6247587983972318</v>
      </c>
      <c r="AA184" s="25">
        <v>-0.52880678146977056</v>
      </c>
      <c r="AB184" s="25" t="s">
        <v>25</v>
      </c>
    </row>
    <row r="185" spans="4:28" ht="25.5" customHeight="1">
      <c r="D185" s="14" t="s">
        <v>32</v>
      </c>
      <c r="E185" s="15" t="s">
        <v>25</v>
      </c>
      <c r="F185" s="15" t="s">
        <v>25</v>
      </c>
      <c r="G185" s="15" t="s">
        <v>25</v>
      </c>
      <c r="H185" s="15">
        <v>1.7859552320388383</v>
      </c>
      <c r="I185" s="15">
        <v>1.1741160748898638</v>
      </c>
      <c r="J185" s="15">
        <v>-1.1118048709175543</v>
      </c>
      <c r="K185" s="15">
        <v>0.77562336164411771</v>
      </c>
      <c r="L185" s="15">
        <v>0.83723350839834954</v>
      </c>
      <c r="M185" s="15">
        <v>4.3758197016792177</v>
      </c>
      <c r="N185" s="15">
        <v>7.338673123156747</v>
      </c>
      <c r="O185" s="15">
        <v>0.98868439223538385</v>
      </c>
      <c r="P185" s="15">
        <v>1.0653801845185162</v>
      </c>
      <c r="Q185" s="15">
        <v>-8.7641275612597269</v>
      </c>
      <c r="R185" s="15">
        <v>-1.3028771426620733</v>
      </c>
      <c r="S185" s="15">
        <v>0.69839865214622598</v>
      </c>
      <c r="T185" s="15">
        <v>-1.4761624937589035</v>
      </c>
      <c r="U185" s="15">
        <v>-0.13464018966538038</v>
      </c>
      <c r="V185" s="15">
        <v>0.5995246396307774</v>
      </c>
      <c r="W185" s="25">
        <v>-0.86751691394546526</v>
      </c>
      <c r="X185" s="25">
        <v>1.6370070968982464</v>
      </c>
      <c r="Y185" s="25">
        <v>1.0569506489128022</v>
      </c>
      <c r="Z185" s="25">
        <v>-1.3547526856262149</v>
      </c>
      <c r="AA185" s="25">
        <v>1.176496734000021</v>
      </c>
      <c r="AB185" s="25" t="s">
        <v>25</v>
      </c>
    </row>
    <row r="186" spans="4:28" ht="25.5" customHeight="1">
      <c r="D186" s="14" t="s">
        <v>33</v>
      </c>
      <c r="E186" s="15" t="s">
        <v>25</v>
      </c>
      <c r="F186" s="15" t="s">
        <v>25</v>
      </c>
      <c r="G186" s="15" t="s">
        <v>25</v>
      </c>
      <c r="H186" s="15">
        <v>1.4400337327348689</v>
      </c>
      <c r="I186" s="15">
        <v>-0.20372584290596629</v>
      </c>
      <c r="J186" s="15">
        <v>1.1338007051011179</v>
      </c>
      <c r="K186" s="15">
        <v>1.3988346984121769</v>
      </c>
      <c r="L186" s="15">
        <v>1.5258669004424741</v>
      </c>
      <c r="M186" s="15">
        <v>-6.2163357806994446</v>
      </c>
      <c r="N186" s="15">
        <v>-4.2635651570901771</v>
      </c>
      <c r="O186" s="15">
        <v>1.2538426053736229</v>
      </c>
      <c r="P186" s="15">
        <v>-0.67013719947822681</v>
      </c>
      <c r="Q186" s="15">
        <v>5.655476690771799</v>
      </c>
      <c r="R186" s="15">
        <v>0.61757979990020306</v>
      </c>
      <c r="S186" s="15">
        <v>1.1048351984905835</v>
      </c>
      <c r="T186" s="15">
        <v>0.20562278227640451</v>
      </c>
      <c r="U186" s="15">
        <v>0.83963700812865749</v>
      </c>
      <c r="V186" s="15">
        <v>-0.91511948915521391</v>
      </c>
      <c r="W186" s="25">
        <v>-1.0777251815550448</v>
      </c>
      <c r="X186" s="25">
        <v>1.2348985881899255</v>
      </c>
      <c r="Y186" s="25">
        <v>1.9439702773613288</v>
      </c>
      <c r="Z186" s="25">
        <v>-0.60789190856466169</v>
      </c>
      <c r="AA186" s="25">
        <v>0.10208430309910366</v>
      </c>
      <c r="AB186" s="25" t="s">
        <v>25</v>
      </c>
    </row>
    <row r="187" spans="4:28" ht="25.5" customHeight="1">
      <c r="D187" s="14" t="s">
        <v>34</v>
      </c>
      <c r="E187" s="15" t="s">
        <v>25</v>
      </c>
      <c r="F187" s="15" t="s">
        <v>25</v>
      </c>
      <c r="G187" s="15" t="s">
        <v>25</v>
      </c>
      <c r="H187" s="15">
        <v>1.180952627174725</v>
      </c>
      <c r="I187" s="15">
        <v>-1.2074218540188419</v>
      </c>
      <c r="J187" s="15">
        <v>0.5868584520353215</v>
      </c>
      <c r="K187" s="15">
        <v>1.6105546601371312</v>
      </c>
      <c r="L187" s="15">
        <v>0.86795143870985747</v>
      </c>
      <c r="M187" s="15">
        <v>-4.3494998062119876</v>
      </c>
      <c r="N187" s="15">
        <v>-0.66628437303017929</v>
      </c>
      <c r="O187" s="15">
        <v>0.569727609508619</v>
      </c>
      <c r="P187" s="15">
        <v>1.7532592287635484</v>
      </c>
      <c r="Q187" s="15">
        <v>-2.8175714506464833</v>
      </c>
      <c r="R187" s="15">
        <v>-0.20534560648333144</v>
      </c>
      <c r="S187" s="15">
        <v>2.0049511282423271</v>
      </c>
      <c r="T187" s="15">
        <v>-0.60052806562926886</v>
      </c>
      <c r="U187" s="15">
        <v>-0.11013525022671722</v>
      </c>
      <c r="V187" s="15">
        <v>1.880247646226918</v>
      </c>
      <c r="W187" s="25">
        <v>2.1001761375465611</v>
      </c>
      <c r="X187" s="25">
        <v>-0.23145254549026273</v>
      </c>
      <c r="Y187" s="25">
        <v>0.34571636588358601</v>
      </c>
      <c r="Z187" s="25">
        <v>1.0774925198107299</v>
      </c>
      <c r="AA187" s="25">
        <v>-0.62785253731599822</v>
      </c>
      <c r="AB187" s="25" t="s">
        <v>25</v>
      </c>
    </row>
    <row r="188" spans="4:28" ht="25.5" customHeight="1">
      <c r="D188" s="16" t="s">
        <v>35</v>
      </c>
      <c r="E188" s="17" t="s">
        <v>25</v>
      </c>
      <c r="F188" s="17" t="s">
        <v>25</v>
      </c>
      <c r="G188" s="17" t="s">
        <v>25</v>
      </c>
      <c r="H188" s="17">
        <v>0.67042993752635116</v>
      </c>
      <c r="I188" s="17">
        <v>5.2574625529551167</v>
      </c>
      <c r="J188" s="17">
        <v>4.8542744640429403</v>
      </c>
      <c r="K188" s="17">
        <v>1.7751551952017941</v>
      </c>
      <c r="L188" s="17">
        <v>-4.0673190277273896E-2</v>
      </c>
      <c r="M188" s="17">
        <v>0.72855290307221043</v>
      </c>
      <c r="N188" s="17">
        <v>-0.16761988725724208</v>
      </c>
      <c r="O188" s="17">
        <v>0.53056698102784683</v>
      </c>
      <c r="P188" s="17">
        <v>1.8256114275088109</v>
      </c>
      <c r="Q188" s="17">
        <v>2.4756424785724596</v>
      </c>
      <c r="R188" s="17">
        <v>-0.5822102862773515</v>
      </c>
      <c r="S188" s="17">
        <v>-3.9414010831693824</v>
      </c>
      <c r="T188" s="17">
        <v>0.17836562631239339</v>
      </c>
      <c r="U188" s="17">
        <v>1.3270931949394882</v>
      </c>
      <c r="V188" s="17">
        <v>1.5594564053206028</v>
      </c>
      <c r="W188" s="26">
        <v>0.11212446682409283</v>
      </c>
      <c r="X188" s="26">
        <v>0.89520828553770748</v>
      </c>
      <c r="Y188" s="26">
        <v>-2.9300197471578859</v>
      </c>
      <c r="Z188" s="26">
        <v>-0.20695691239185354</v>
      </c>
      <c r="AA188" s="26">
        <v>0.41345242403310056</v>
      </c>
      <c r="AB188" s="26" t="s">
        <v>25</v>
      </c>
    </row>
    <row r="189" spans="4:28" ht="25.5" customHeight="1"/>
    <row r="190" spans="4:28" ht="25.5" customHeight="1">
      <c r="D190" s="64" t="s">
        <v>47</v>
      </c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4:28" ht="25.5" customHeight="1">
      <c r="D191" s="66" t="s">
        <v>49</v>
      </c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</row>
    <row r="192" spans="4:28" ht="25.5" customHeight="1">
      <c r="D192" s="65" t="s">
        <v>50</v>
      </c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</row>
    <row r="193" spans="4:28" ht="25.5" customHeight="1">
      <c r="D193" s="12"/>
      <c r="E193" s="13">
        <v>2000</v>
      </c>
      <c r="F193" s="13">
        <v>2001</v>
      </c>
      <c r="G193" s="13">
        <v>2002</v>
      </c>
      <c r="H193" s="13">
        <v>2003</v>
      </c>
      <c r="I193" s="13">
        <v>2004</v>
      </c>
      <c r="J193" s="13">
        <v>2005</v>
      </c>
      <c r="K193" s="13">
        <v>2006</v>
      </c>
      <c r="L193" s="13">
        <v>2007</v>
      </c>
      <c r="M193" s="13">
        <v>2008</v>
      </c>
      <c r="N193" s="13">
        <v>2009</v>
      </c>
      <c r="O193" s="13">
        <v>2010</v>
      </c>
      <c r="P193" s="13">
        <v>2011</v>
      </c>
      <c r="Q193" s="13">
        <v>2012</v>
      </c>
      <c r="R193" s="13">
        <v>2013</v>
      </c>
      <c r="S193" s="13">
        <v>2014</v>
      </c>
      <c r="T193" s="13">
        <v>2015</v>
      </c>
      <c r="U193" s="13">
        <v>2016</v>
      </c>
      <c r="V193" s="13">
        <v>2017</v>
      </c>
      <c r="W193" s="13">
        <v>2018</v>
      </c>
      <c r="X193" s="13">
        <v>2019</v>
      </c>
      <c r="Y193" s="13">
        <v>2020</v>
      </c>
      <c r="Z193" s="13">
        <v>2021</v>
      </c>
      <c r="AA193" s="13">
        <v>2022</v>
      </c>
      <c r="AB193" s="13">
        <v>2023</v>
      </c>
    </row>
    <row r="194" spans="4:28" ht="25.5" customHeight="1">
      <c r="D194" s="14" t="s">
        <v>23</v>
      </c>
      <c r="E194" s="15" t="s">
        <v>25</v>
      </c>
      <c r="F194" s="15">
        <v>2.609149291584445</v>
      </c>
      <c r="G194" s="15">
        <v>2.7046132245959642</v>
      </c>
      <c r="H194" s="15">
        <v>4.4605641167572152E-2</v>
      </c>
      <c r="I194" s="15">
        <v>-3.9948002413641492</v>
      </c>
      <c r="J194" s="15">
        <v>-8.3163261827995605</v>
      </c>
      <c r="K194" s="15">
        <v>-8.1867097235614583</v>
      </c>
      <c r="L194" s="15">
        <v>-2.465036337174642</v>
      </c>
      <c r="M194" s="15">
        <v>4.7922165721917542</v>
      </c>
      <c r="N194" s="15">
        <v>11.350598890233643</v>
      </c>
      <c r="O194" s="15">
        <v>-2.847719640474522</v>
      </c>
      <c r="P194" s="15">
        <v>-9.3272518737016696</v>
      </c>
      <c r="Q194" s="15">
        <v>-0.48505503752961365</v>
      </c>
      <c r="R194" s="15">
        <v>1.5601850179621346</v>
      </c>
      <c r="S194" s="15">
        <v>3.4550494443485569</v>
      </c>
      <c r="T194" s="15">
        <v>-5.8317364729718495</v>
      </c>
      <c r="U194" s="15">
        <v>-8.783427850159919</v>
      </c>
      <c r="V194" s="15">
        <v>-0.78270994036624408</v>
      </c>
      <c r="W194" s="25">
        <v>7.230184946388496</v>
      </c>
      <c r="X194" s="25">
        <v>6.8145389067058693</v>
      </c>
      <c r="Y194" s="25">
        <v>6.7434943369562017</v>
      </c>
      <c r="Z194" s="25">
        <v>-10.545730438630073</v>
      </c>
      <c r="AA194" s="25">
        <v>-7.5704452458961065</v>
      </c>
      <c r="AB194" s="25">
        <v>-0.15941354112162243</v>
      </c>
    </row>
    <row r="195" spans="4:28" ht="25.5" customHeight="1">
      <c r="D195" s="14" t="s">
        <v>24</v>
      </c>
      <c r="E195" s="15">
        <v>16.453443660571576</v>
      </c>
      <c r="F195" s="15">
        <v>-3.0832841665134447</v>
      </c>
      <c r="G195" s="15">
        <v>-4.8187684456541309</v>
      </c>
      <c r="H195" s="15">
        <v>3.2424160962799098</v>
      </c>
      <c r="I195" s="15">
        <v>6.7213063872216594</v>
      </c>
      <c r="J195" s="15">
        <v>-4.7998496302227966</v>
      </c>
      <c r="K195" s="15">
        <v>-4.1954983949276432</v>
      </c>
      <c r="L195" s="15">
        <v>-0.77921046329383348</v>
      </c>
      <c r="M195" s="15">
        <v>5.4240599292280312</v>
      </c>
      <c r="N195" s="15">
        <v>3.6337145970479767</v>
      </c>
      <c r="O195" s="15">
        <v>8.7828558961279732</v>
      </c>
      <c r="P195" s="15">
        <v>6.4416183510480396</v>
      </c>
      <c r="Q195" s="15">
        <v>1.8484173318834785</v>
      </c>
      <c r="R195" s="15">
        <v>-0.80704729939791164</v>
      </c>
      <c r="S195" s="15">
        <v>-7.2401647596457508</v>
      </c>
      <c r="T195" s="15">
        <v>-5.231871744170391</v>
      </c>
      <c r="U195" s="15">
        <v>12.683460224617015</v>
      </c>
      <c r="V195" s="15">
        <v>-0.85591403074072314</v>
      </c>
      <c r="W195" s="25">
        <v>0.58144361960514868</v>
      </c>
      <c r="X195" s="25">
        <v>-1.6478892428995584</v>
      </c>
      <c r="Y195" s="25">
        <v>-0.83937162333616033</v>
      </c>
      <c r="Z195" s="25">
        <v>11.272927533153098</v>
      </c>
      <c r="AA195" s="25">
        <v>6.3660701110900275</v>
      </c>
      <c r="AB195" s="25" t="s">
        <v>25</v>
      </c>
    </row>
    <row r="196" spans="4:28" ht="25.5" customHeight="1">
      <c r="D196" s="14" t="s">
        <v>26</v>
      </c>
      <c r="E196" s="15">
        <v>-2.9171325229547018</v>
      </c>
      <c r="F196" s="15">
        <v>3.2977850448895563</v>
      </c>
      <c r="G196" s="15">
        <v>2.384807831037139</v>
      </c>
      <c r="H196" s="15">
        <v>-7.9711889562843474</v>
      </c>
      <c r="I196" s="15">
        <v>-2.4017433911204034</v>
      </c>
      <c r="J196" s="15">
        <v>6.4565821293550485</v>
      </c>
      <c r="K196" s="15">
        <v>3.3918437211032604</v>
      </c>
      <c r="L196" s="15">
        <v>2.7052058794887701</v>
      </c>
      <c r="M196" s="15">
        <v>-3.6312035533952458</v>
      </c>
      <c r="N196" s="15">
        <v>5.773918792434718</v>
      </c>
      <c r="O196" s="15">
        <v>26.275059860189543</v>
      </c>
      <c r="P196" s="15">
        <v>3.8041552519914257</v>
      </c>
      <c r="Q196" s="15">
        <v>-2.5387470622662112</v>
      </c>
      <c r="R196" s="15">
        <v>1.5639112130393373</v>
      </c>
      <c r="S196" s="15">
        <v>-6.4105062674403186</v>
      </c>
      <c r="T196" s="15">
        <v>-2.3346520691448491</v>
      </c>
      <c r="U196" s="15">
        <v>-3.6843097332245223</v>
      </c>
      <c r="V196" s="15">
        <v>0.2946758148943518</v>
      </c>
      <c r="W196" s="25">
        <v>5.7021543570842326</v>
      </c>
      <c r="X196" s="25">
        <v>2.5881277137929981</v>
      </c>
      <c r="Y196" s="25">
        <v>-34.382455531858682</v>
      </c>
      <c r="Z196" s="25">
        <v>-8.4963671406651287</v>
      </c>
      <c r="AA196" s="25">
        <v>-0.40128175076932227</v>
      </c>
      <c r="AB196" s="25" t="s">
        <v>25</v>
      </c>
    </row>
    <row r="197" spans="4:28" ht="25.5" customHeight="1">
      <c r="D197" s="14" t="s">
        <v>27</v>
      </c>
      <c r="E197" s="15">
        <v>-2.4179431383965388</v>
      </c>
      <c r="F197" s="15">
        <v>1.0557939838679031</v>
      </c>
      <c r="G197" s="15">
        <v>5.699009761913576</v>
      </c>
      <c r="H197" s="15">
        <v>7.2518204115280538</v>
      </c>
      <c r="I197" s="15">
        <v>2.6156703693625882</v>
      </c>
      <c r="J197" s="15">
        <v>-7.2380572141277018</v>
      </c>
      <c r="K197" s="15">
        <v>-3.1874511410357464</v>
      </c>
      <c r="L197" s="15">
        <v>8.7453211325640545</v>
      </c>
      <c r="M197" s="15">
        <v>7.9507062171460641</v>
      </c>
      <c r="N197" s="15">
        <v>-5.0521418373610905</v>
      </c>
      <c r="O197" s="15">
        <v>-23.250830092889064</v>
      </c>
      <c r="P197" s="15">
        <v>0.29516358493804074</v>
      </c>
      <c r="Q197" s="15">
        <v>-1.6362707623616579</v>
      </c>
      <c r="R197" s="15">
        <v>3.6961130108338569</v>
      </c>
      <c r="S197" s="15">
        <v>15.448202404811283</v>
      </c>
      <c r="T197" s="15">
        <v>1.2425222204578867</v>
      </c>
      <c r="U197" s="15">
        <v>-8.7632009963416468</v>
      </c>
      <c r="V197" s="15">
        <v>-2.1440542456900524</v>
      </c>
      <c r="W197" s="25">
        <v>-2.2270494218912362</v>
      </c>
      <c r="X197" s="25">
        <v>8.1434289054934226</v>
      </c>
      <c r="Y197" s="25">
        <v>-36.900097167730216</v>
      </c>
      <c r="Z197" s="25">
        <v>4.148856890732322</v>
      </c>
      <c r="AA197" s="25">
        <v>0.51835543619418445</v>
      </c>
      <c r="AB197" s="25" t="s">
        <v>25</v>
      </c>
    </row>
    <row r="198" spans="4:28" ht="25.5" customHeight="1">
      <c r="D198" s="14" t="s">
        <v>28</v>
      </c>
      <c r="E198" s="15">
        <v>5.9185825432978234</v>
      </c>
      <c r="F198" s="15">
        <v>-4.021822903054673</v>
      </c>
      <c r="G198" s="15">
        <v>-8.3796743749733551</v>
      </c>
      <c r="H198" s="15">
        <v>-6.1105963206342873</v>
      </c>
      <c r="I198" s="15">
        <v>-0.74656406114588236</v>
      </c>
      <c r="J198" s="15">
        <v>3.1262087885306489</v>
      </c>
      <c r="K198" s="15">
        <v>11.142905285939397</v>
      </c>
      <c r="L198" s="15">
        <v>0.14829307172199435</v>
      </c>
      <c r="M198" s="15">
        <v>-4.3199472372856373</v>
      </c>
      <c r="N198" s="15">
        <v>3.7762457452189757</v>
      </c>
      <c r="O198" s="15">
        <v>-1.3291008716614261</v>
      </c>
      <c r="P198" s="15">
        <v>1.9944745175448642</v>
      </c>
      <c r="Q198" s="15">
        <v>6.8372762998004433</v>
      </c>
      <c r="R198" s="15">
        <v>-2.6711720365421576</v>
      </c>
      <c r="S198" s="15">
        <v>-6.8094364476819491</v>
      </c>
      <c r="T198" s="15">
        <v>-6.742464854078845</v>
      </c>
      <c r="U198" s="15">
        <v>-1.0923644428357249</v>
      </c>
      <c r="V198" s="15">
        <v>9.3346718393665373</v>
      </c>
      <c r="W198" s="25">
        <v>-11.432791400494125</v>
      </c>
      <c r="X198" s="25">
        <v>-3.4148908610016071</v>
      </c>
      <c r="Y198" s="25">
        <v>31.059870336346897</v>
      </c>
      <c r="Z198" s="25">
        <v>2.3052266930449372</v>
      </c>
      <c r="AA198" s="25">
        <v>-0.16407676444442076</v>
      </c>
      <c r="AB198" s="25" t="s">
        <v>25</v>
      </c>
    </row>
    <row r="199" spans="4:28" ht="25.5" customHeight="1">
      <c r="D199" s="14" t="s">
        <v>29</v>
      </c>
      <c r="E199" s="15">
        <v>-2.344099157037749</v>
      </c>
      <c r="F199" s="15">
        <v>-4.0076734130141229</v>
      </c>
      <c r="G199" s="15">
        <v>-7.8372201931196983</v>
      </c>
      <c r="H199" s="15">
        <v>0.22464515724940348</v>
      </c>
      <c r="I199" s="15">
        <v>6.8927728113803877</v>
      </c>
      <c r="J199" s="15">
        <v>3.0544299695240085</v>
      </c>
      <c r="K199" s="15">
        <v>-10.040183176377681</v>
      </c>
      <c r="L199" s="15">
        <v>-1.5036756649786764</v>
      </c>
      <c r="M199" s="15">
        <v>5.7595372106124421</v>
      </c>
      <c r="N199" s="15">
        <v>23.673249935043049</v>
      </c>
      <c r="O199" s="15">
        <v>4.1223240928135008</v>
      </c>
      <c r="P199" s="15">
        <v>-7.0943620051447613</v>
      </c>
      <c r="Q199" s="15">
        <v>13.585776926297143</v>
      </c>
      <c r="R199" s="15">
        <v>-2.0276690978247691</v>
      </c>
      <c r="S199" s="15">
        <v>-13.963832990547044</v>
      </c>
      <c r="T199" s="15">
        <v>3.0872617746810826</v>
      </c>
      <c r="U199" s="15">
        <v>-1.204214123482128</v>
      </c>
      <c r="V199" s="15">
        <v>-5.4283732286564135E-2</v>
      </c>
      <c r="W199" s="25">
        <v>8.200443298800586</v>
      </c>
      <c r="X199" s="25">
        <v>-4.7225766026255611</v>
      </c>
      <c r="Y199" s="25">
        <v>35.921490747220574</v>
      </c>
      <c r="Z199" s="25">
        <v>4.4584284198331936</v>
      </c>
      <c r="AA199" s="25">
        <v>-3.969504196567164</v>
      </c>
      <c r="AB199" s="25" t="s">
        <v>25</v>
      </c>
    </row>
    <row r="200" spans="4:28" ht="25.5" customHeight="1">
      <c r="D200" s="14" t="s">
        <v>30</v>
      </c>
      <c r="E200" s="15">
        <v>2.3152352962303446</v>
      </c>
      <c r="F200" s="15">
        <v>1.089754316490299</v>
      </c>
      <c r="G200" s="15">
        <v>8.7950820862124459</v>
      </c>
      <c r="H200" s="15">
        <v>1.9349104665737027</v>
      </c>
      <c r="I200" s="15">
        <v>-2.9550693155959484</v>
      </c>
      <c r="J200" s="15">
        <v>-6.6864579587058497</v>
      </c>
      <c r="K200" s="15">
        <v>11.039073257778774</v>
      </c>
      <c r="L200" s="15">
        <v>2.5391388377901336</v>
      </c>
      <c r="M200" s="15">
        <v>2.7951954663839595</v>
      </c>
      <c r="N200" s="15">
        <v>-19.631048282743468</v>
      </c>
      <c r="O200" s="15">
        <v>3.0349947478088612</v>
      </c>
      <c r="P200" s="15">
        <v>-1.504241092921732</v>
      </c>
      <c r="Q200" s="15">
        <v>-5.536961154440478</v>
      </c>
      <c r="R200" s="15">
        <v>2.3027138155476079</v>
      </c>
      <c r="S200" s="15">
        <v>9.4823669435380573</v>
      </c>
      <c r="T200" s="15">
        <v>2.0588580700723336</v>
      </c>
      <c r="U200" s="15">
        <v>-4.5614412338805144</v>
      </c>
      <c r="V200" s="15">
        <v>-4.2121363117085249</v>
      </c>
      <c r="W200" s="25">
        <v>0.23131011309511784</v>
      </c>
      <c r="X200" s="25">
        <v>6.5699728030932603</v>
      </c>
      <c r="Y200" s="25">
        <v>10.01799444134579</v>
      </c>
      <c r="Z200" s="25">
        <v>-2.0000376424531563</v>
      </c>
      <c r="AA200" s="25">
        <v>-2.6516501119284497</v>
      </c>
      <c r="AB200" s="25" t="s">
        <v>25</v>
      </c>
    </row>
    <row r="201" spans="4:28" ht="25.5" customHeight="1">
      <c r="D201" s="14" t="s">
        <v>31</v>
      </c>
      <c r="E201" s="15">
        <v>4.5756925911562218</v>
      </c>
      <c r="F201" s="15">
        <v>-7.7839290016128215</v>
      </c>
      <c r="G201" s="15">
        <v>-2.0954580133848877</v>
      </c>
      <c r="H201" s="15">
        <v>-8.8845277987832922</v>
      </c>
      <c r="I201" s="15">
        <v>-2.7946138451615421</v>
      </c>
      <c r="J201" s="15">
        <v>6.500438365382144</v>
      </c>
      <c r="K201" s="15">
        <v>0.86374059905929279</v>
      </c>
      <c r="L201" s="15">
        <v>4.1724278624251543</v>
      </c>
      <c r="M201" s="15">
        <v>-14.325122621689868</v>
      </c>
      <c r="N201" s="15">
        <v>-1.0792260172586388</v>
      </c>
      <c r="O201" s="15">
        <v>2.5201978296792493</v>
      </c>
      <c r="P201" s="15">
        <v>-0.52256379263658781</v>
      </c>
      <c r="Q201" s="15">
        <v>9.3733060167011431</v>
      </c>
      <c r="R201" s="15">
        <v>-1.3781786438132437</v>
      </c>
      <c r="S201" s="15">
        <v>-5.9210939584643185</v>
      </c>
      <c r="T201" s="15">
        <v>-8.5781722490125603</v>
      </c>
      <c r="U201" s="15">
        <v>0.8221822504659082</v>
      </c>
      <c r="V201" s="15">
        <v>8.0416746969562247</v>
      </c>
      <c r="W201" s="25">
        <v>7.7092880725355251</v>
      </c>
      <c r="X201" s="25">
        <v>-5.479918754445956</v>
      </c>
      <c r="Y201" s="25">
        <v>1.951875966153227</v>
      </c>
      <c r="Z201" s="25">
        <v>0.68376774213372293</v>
      </c>
      <c r="AA201" s="25">
        <v>5.0184494365493215</v>
      </c>
      <c r="AB201" s="25" t="s">
        <v>25</v>
      </c>
    </row>
    <row r="202" spans="4:28" ht="25.5" customHeight="1">
      <c r="D202" s="14" t="s">
        <v>32</v>
      </c>
      <c r="E202" s="15">
        <v>-7.0304948818517898</v>
      </c>
      <c r="F202" s="15">
        <v>-12.189315798601408</v>
      </c>
      <c r="G202" s="15">
        <v>2.842937861142647</v>
      </c>
      <c r="H202" s="15">
        <v>17.511408936759576</v>
      </c>
      <c r="I202" s="15">
        <v>3.9674613691258021</v>
      </c>
      <c r="J202" s="15">
        <v>-2.2217829713867765</v>
      </c>
      <c r="K202" s="15">
        <v>-1.3892093570095798</v>
      </c>
      <c r="L202" s="15">
        <v>-6.0598034018279012</v>
      </c>
      <c r="M202" s="15">
        <v>17.357398161181138</v>
      </c>
      <c r="N202" s="15">
        <v>26.003863554648877</v>
      </c>
      <c r="O202" s="15">
        <v>0.90692494969624171</v>
      </c>
      <c r="P202" s="15">
        <v>0.51043160939407972</v>
      </c>
      <c r="Q202" s="15">
        <v>-27.919330858305358</v>
      </c>
      <c r="R202" s="15">
        <v>-6.2207256029990337</v>
      </c>
      <c r="S202" s="15">
        <v>8.3374334838782094</v>
      </c>
      <c r="T202" s="15">
        <v>1.0843968273892335</v>
      </c>
      <c r="U202" s="15">
        <v>0.53348898416942792</v>
      </c>
      <c r="V202" s="15">
        <v>-1.7553075117395678</v>
      </c>
      <c r="W202" s="25">
        <v>-5.1229338903107884</v>
      </c>
      <c r="X202" s="25">
        <v>1.9316139966635948</v>
      </c>
      <c r="Y202" s="25">
        <v>11.161152616625758</v>
      </c>
      <c r="Z202" s="25">
        <v>-2.5455852259461675</v>
      </c>
      <c r="AA202" s="25">
        <v>9.023671567809366E-3</v>
      </c>
      <c r="AB202" s="25" t="s">
        <v>25</v>
      </c>
    </row>
    <row r="203" spans="4:28" ht="25.5" customHeight="1">
      <c r="D203" s="14" t="s">
        <v>33</v>
      </c>
      <c r="E203" s="15">
        <v>3.8336886052319441</v>
      </c>
      <c r="F203" s="15">
        <v>11.199137073770071</v>
      </c>
      <c r="G203" s="15">
        <v>-8.4992773213332651E-2</v>
      </c>
      <c r="H203" s="15">
        <v>0.96220960826525204</v>
      </c>
      <c r="I203" s="15">
        <v>-4.1048580301879305</v>
      </c>
      <c r="J203" s="15">
        <v>-2.545950920496709</v>
      </c>
      <c r="K203" s="15">
        <v>4.3435287858178295</v>
      </c>
      <c r="L203" s="15">
        <v>13.209851090120628</v>
      </c>
      <c r="M203" s="15">
        <v>-17.932458684946152</v>
      </c>
      <c r="N203" s="15">
        <v>-15.696652589615056</v>
      </c>
      <c r="O203" s="15">
        <v>2.5897153603343437</v>
      </c>
      <c r="P203" s="15">
        <v>-4.773495514713022</v>
      </c>
      <c r="Q203" s="15">
        <v>29.352910546355826</v>
      </c>
      <c r="R203" s="15">
        <v>8.0381842896070754</v>
      </c>
      <c r="S203" s="15">
        <v>7.5584411337326074E-2</v>
      </c>
      <c r="T203" s="15">
        <v>-3.284392045394946</v>
      </c>
      <c r="U203" s="15">
        <v>-3.2376805538446574</v>
      </c>
      <c r="V203" s="15">
        <v>-1.1022525929185178</v>
      </c>
      <c r="W203" s="25">
        <v>6.5079025091704379</v>
      </c>
      <c r="X203" s="25">
        <v>5.4148752511601117</v>
      </c>
      <c r="Y203" s="25">
        <v>1.7673845102915253</v>
      </c>
      <c r="Z203" s="25">
        <v>-3.7312420581886663</v>
      </c>
      <c r="AA203" s="25">
        <v>-2.1635558533772858</v>
      </c>
      <c r="AB203" s="25" t="s">
        <v>25</v>
      </c>
    </row>
    <row r="204" spans="4:28" ht="25.5" customHeight="1">
      <c r="D204" s="14" t="s">
        <v>34</v>
      </c>
      <c r="E204" s="15">
        <v>2.1150629984842739</v>
      </c>
      <c r="F204" s="15">
        <v>-3.1392686759360466</v>
      </c>
      <c r="G204" s="15">
        <v>-8.9151079413291363</v>
      </c>
      <c r="H204" s="15">
        <v>-0.64521114939243285</v>
      </c>
      <c r="I204" s="15">
        <v>4.8239916329407384</v>
      </c>
      <c r="J204" s="15">
        <v>7.4492742498510456</v>
      </c>
      <c r="K204" s="15">
        <v>2.2729627141438336</v>
      </c>
      <c r="L204" s="15">
        <v>-3.4714393836508317</v>
      </c>
      <c r="M204" s="15">
        <v>-16.568404929905256</v>
      </c>
      <c r="N204" s="15">
        <v>-4.7995978752679136</v>
      </c>
      <c r="O204" s="15">
        <v>6.7293848641680087</v>
      </c>
      <c r="P204" s="15">
        <v>7.4186632737536673</v>
      </c>
      <c r="Q204" s="15">
        <v>-9.8180404969460238</v>
      </c>
      <c r="R204" s="15">
        <v>-1.7872510951080001</v>
      </c>
      <c r="S204" s="15">
        <v>4.1404020014335075E-2</v>
      </c>
      <c r="T204" s="15">
        <v>-0.37819249500467</v>
      </c>
      <c r="U204" s="15">
        <v>5.5671952621942467</v>
      </c>
      <c r="V204" s="15">
        <v>2.4521906343499822</v>
      </c>
      <c r="W204" s="25">
        <v>-2.792695276802204</v>
      </c>
      <c r="X204" s="25">
        <v>-4.9486448774741838</v>
      </c>
      <c r="Y204" s="25">
        <v>1.5511263734320435</v>
      </c>
      <c r="Z204" s="25">
        <v>6.8051526048431565</v>
      </c>
      <c r="AA204" s="25">
        <v>0.77329781849322377</v>
      </c>
      <c r="AB204" s="25" t="s">
        <v>25</v>
      </c>
    </row>
    <row r="205" spans="4:28" ht="25.5" customHeight="1">
      <c r="D205" s="16" t="s">
        <v>35</v>
      </c>
      <c r="E205" s="17">
        <v>-1.2352554034895991</v>
      </c>
      <c r="F205" s="17">
        <v>-5.0054536744767786</v>
      </c>
      <c r="G205" s="17">
        <v>-2.2709309233892583E-2</v>
      </c>
      <c r="H205" s="17">
        <v>7.9215886792354251</v>
      </c>
      <c r="I205" s="17">
        <v>9.4513913941114645</v>
      </c>
      <c r="J205" s="17">
        <v>8.1145426406060928</v>
      </c>
      <c r="K205" s="17">
        <v>4.9068190371750475</v>
      </c>
      <c r="L205" s="17">
        <v>-2.5293873292023594</v>
      </c>
      <c r="M205" s="17">
        <v>15.305583673107058</v>
      </c>
      <c r="N205" s="17">
        <v>6.2512399395149743</v>
      </c>
      <c r="O205" s="17">
        <v>1.086854574902385</v>
      </c>
      <c r="P205" s="17">
        <v>1.7021639731918059</v>
      </c>
      <c r="Q205" s="17">
        <v>2.5929119357135821</v>
      </c>
      <c r="R205" s="17">
        <v>-2.3595285532592825</v>
      </c>
      <c r="S205" s="17">
        <v>-1.6380214449029928</v>
      </c>
      <c r="T205" s="17">
        <v>4.757684341229429</v>
      </c>
      <c r="U205" s="17">
        <v>1.0260971702375388</v>
      </c>
      <c r="V205" s="17">
        <v>0.17715760491223698</v>
      </c>
      <c r="W205" s="26">
        <v>-3.4901742425723192</v>
      </c>
      <c r="X205" s="26">
        <v>0.304393200258124</v>
      </c>
      <c r="Y205" s="26">
        <v>1.4153405931175866</v>
      </c>
      <c r="Z205" s="26">
        <v>-0.83140265181932405</v>
      </c>
      <c r="AA205" s="26">
        <v>2.3597456273521056</v>
      </c>
      <c r="AB205" s="26" t="s">
        <v>25</v>
      </c>
    </row>
    <row r="206" spans="4:28" ht="25.5" customHeight="1"/>
    <row r="207" spans="4:28" ht="25.5" customHeight="1">
      <c r="D207" s="64" t="s">
        <v>48</v>
      </c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4:28" ht="25.5" customHeight="1">
      <c r="D208" s="66" t="s">
        <v>49</v>
      </c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</row>
    <row r="209" spans="4:28" ht="25.5" customHeight="1">
      <c r="D209" s="65" t="s">
        <v>50</v>
      </c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</row>
    <row r="210" spans="4:28" ht="25.5" customHeight="1">
      <c r="D210" s="12"/>
      <c r="E210" s="13">
        <v>2000</v>
      </c>
      <c r="F210" s="13">
        <v>2001</v>
      </c>
      <c r="G210" s="13">
        <v>2002</v>
      </c>
      <c r="H210" s="13">
        <v>2003</v>
      </c>
      <c r="I210" s="13">
        <v>2004</v>
      </c>
      <c r="J210" s="13">
        <v>2005</v>
      </c>
      <c r="K210" s="13">
        <v>2006</v>
      </c>
      <c r="L210" s="13">
        <v>2007</v>
      </c>
      <c r="M210" s="13">
        <v>2008</v>
      </c>
      <c r="N210" s="13">
        <v>2009</v>
      </c>
      <c r="O210" s="13">
        <v>2010</v>
      </c>
      <c r="P210" s="13">
        <v>2011</v>
      </c>
      <c r="Q210" s="13">
        <v>2012</v>
      </c>
      <c r="R210" s="13">
        <v>2013</v>
      </c>
      <c r="S210" s="13">
        <v>2014</v>
      </c>
      <c r="T210" s="13">
        <v>2015</v>
      </c>
      <c r="U210" s="13">
        <v>2016</v>
      </c>
      <c r="V210" s="13">
        <v>2017</v>
      </c>
      <c r="W210" s="13">
        <v>2018</v>
      </c>
      <c r="X210" s="13">
        <v>2019</v>
      </c>
      <c r="Y210" s="13">
        <v>2020</v>
      </c>
      <c r="Z210" s="13">
        <v>2021</v>
      </c>
      <c r="AA210" s="13">
        <v>2022</v>
      </c>
      <c r="AB210" s="13">
        <v>2023</v>
      </c>
    </row>
    <row r="211" spans="4:28" ht="25.5" customHeight="1">
      <c r="D211" s="14" t="s">
        <v>23</v>
      </c>
      <c r="E211" s="15" t="s">
        <v>25</v>
      </c>
      <c r="F211" s="15" t="s">
        <v>25</v>
      </c>
      <c r="G211" s="15" t="s">
        <v>25</v>
      </c>
      <c r="H211" s="15" t="s">
        <v>25</v>
      </c>
      <c r="I211" s="15">
        <v>-1.7499709440682576</v>
      </c>
      <c r="J211" s="15">
        <v>-3.440148263437337</v>
      </c>
      <c r="K211" s="15">
        <v>-3.4051651773203018</v>
      </c>
      <c r="L211" s="15">
        <v>4.448140329655903E-2</v>
      </c>
      <c r="M211" s="15">
        <v>-0.58185493725636528</v>
      </c>
      <c r="N211" s="15">
        <v>-4.8306356572087372</v>
      </c>
      <c r="O211" s="15">
        <v>-3.5467360985819152E-2</v>
      </c>
      <c r="P211" s="15">
        <v>-1.7298754786143511</v>
      </c>
      <c r="Q211" s="15">
        <v>2.9817053118424752</v>
      </c>
      <c r="R211" s="15">
        <v>-0.12177575975363952</v>
      </c>
      <c r="S211" s="15">
        <v>0.35561513078883333</v>
      </c>
      <c r="T211" s="15">
        <v>0.79671456039867028</v>
      </c>
      <c r="U211" s="15">
        <v>-0.99511269591049389</v>
      </c>
      <c r="V211" s="15">
        <v>3.1281003631653981</v>
      </c>
      <c r="W211" s="25">
        <v>-3.2486857621571996</v>
      </c>
      <c r="X211" s="25">
        <v>0.21068485815307625</v>
      </c>
      <c r="Y211" s="25">
        <v>-0.1643292677582231</v>
      </c>
      <c r="Z211" s="25">
        <v>-0.63092228451046006</v>
      </c>
      <c r="AA211" s="25">
        <v>-2.0796603696345062</v>
      </c>
      <c r="AB211" s="25">
        <v>2.924404952381976</v>
      </c>
    </row>
    <row r="212" spans="4:28" ht="25.5" customHeight="1">
      <c r="D212" s="14" t="s">
        <v>24</v>
      </c>
      <c r="E212" s="15" t="s">
        <v>25</v>
      </c>
      <c r="F212" s="15" t="s">
        <v>25</v>
      </c>
      <c r="G212" s="15" t="s">
        <v>25</v>
      </c>
      <c r="H212" s="15">
        <v>0.56687772014318849</v>
      </c>
      <c r="I212" s="15" t="s">
        <v>25</v>
      </c>
      <c r="J212" s="15">
        <v>-2.4770535346785527</v>
      </c>
      <c r="K212" s="15">
        <v>-0.36504046651713029</v>
      </c>
      <c r="L212" s="15">
        <v>-0.22286609302826221</v>
      </c>
      <c r="M212" s="15">
        <v>2.5363467464343703</v>
      </c>
      <c r="N212" s="15">
        <v>3.7542357483822508</v>
      </c>
      <c r="O212" s="15">
        <v>4.4448377311402609</v>
      </c>
      <c r="P212" s="15">
        <v>-2.038363672287602E-2</v>
      </c>
      <c r="Q212" s="15">
        <v>0.10192571472826817</v>
      </c>
      <c r="R212" s="15">
        <v>0.68452300183494685</v>
      </c>
      <c r="S212" s="15">
        <v>3.8804836914013929</v>
      </c>
      <c r="T212" s="15">
        <v>-1.0532271945715932</v>
      </c>
      <c r="U212" s="15">
        <v>-0.94518177031210904</v>
      </c>
      <c r="V212" s="15">
        <v>-1.1656804166765067</v>
      </c>
      <c r="W212" s="25">
        <v>0.33590542137014179</v>
      </c>
      <c r="X212" s="25">
        <v>-0.26486958408011851</v>
      </c>
      <c r="Y212" s="25">
        <v>-1.1511240781158838</v>
      </c>
      <c r="Z212" s="25">
        <v>2.0579201823263782</v>
      </c>
      <c r="AA212" s="25">
        <v>0.17487397365356649</v>
      </c>
      <c r="AB212" s="25" t="s">
        <v>25</v>
      </c>
    </row>
    <row r="213" spans="4:28" ht="25.5" customHeight="1">
      <c r="D213" s="14" t="s">
        <v>26</v>
      </c>
      <c r="E213" s="15" t="s">
        <v>25</v>
      </c>
      <c r="F213" s="15" t="s">
        <v>25</v>
      </c>
      <c r="G213" s="15" t="s">
        <v>25</v>
      </c>
      <c r="H213" s="15">
        <v>-2.1711396362371294</v>
      </c>
      <c r="I213" s="15" t="s">
        <v>25</v>
      </c>
      <c r="J213" s="15">
        <v>6.6277101033884733E-2</v>
      </c>
      <c r="K213" s="15">
        <v>0.17631882813693434</v>
      </c>
      <c r="L213" s="15">
        <v>1.1481191817340308</v>
      </c>
      <c r="M213" s="15">
        <v>0.53761129271743258</v>
      </c>
      <c r="N213" s="15">
        <v>-1.8525775357848717</v>
      </c>
      <c r="O213" s="15">
        <v>2.1827289643933767</v>
      </c>
      <c r="P213" s="15">
        <v>1.5761162040383914</v>
      </c>
      <c r="Q213" s="15">
        <v>5.4391489256055969E-2</v>
      </c>
      <c r="R213" s="15">
        <v>0.27392358026609998</v>
      </c>
      <c r="S213" s="15">
        <v>-4.4006352284792989</v>
      </c>
      <c r="T213" s="15">
        <v>-1.3528308824747315</v>
      </c>
      <c r="U213" s="15">
        <v>-1.0451221309764835</v>
      </c>
      <c r="V213" s="15">
        <v>0.87607987801725518</v>
      </c>
      <c r="W213" s="25">
        <v>-0.47752178460584993</v>
      </c>
      <c r="X213" s="25">
        <v>2.7553805047986657</v>
      </c>
      <c r="Y213" s="25">
        <v>-15.553395382070146</v>
      </c>
      <c r="Z213" s="25">
        <v>-6.078381363087737</v>
      </c>
      <c r="AA213" s="25">
        <v>3.9016060667713903</v>
      </c>
      <c r="AB213" s="25" t="s">
        <v>25</v>
      </c>
    </row>
    <row r="214" spans="4:28" ht="25.5" customHeight="1">
      <c r="D214" s="14" t="s">
        <v>27</v>
      </c>
      <c r="E214" s="15" t="s">
        <v>25</v>
      </c>
      <c r="F214" s="15" t="s">
        <v>25</v>
      </c>
      <c r="G214" s="15" t="s">
        <v>25</v>
      </c>
      <c r="H214" s="15">
        <v>-1.4463588607423361</v>
      </c>
      <c r="I214" s="15" t="s">
        <v>25</v>
      </c>
      <c r="J214" s="15">
        <v>-0.52394863850224738</v>
      </c>
      <c r="K214" s="15">
        <v>0.33412647905490811</v>
      </c>
      <c r="L214" s="15">
        <v>2.5555925533716328</v>
      </c>
      <c r="M214" s="15">
        <v>1.0081063709997728</v>
      </c>
      <c r="N214" s="15">
        <v>1.1728127902379537</v>
      </c>
      <c r="O214" s="15">
        <v>-2.0284600945691289</v>
      </c>
      <c r="P214" s="15">
        <v>2.2886517485041002</v>
      </c>
      <c r="Q214" s="15">
        <v>4.9268385147397176</v>
      </c>
      <c r="R214" s="15">
        <v>3.901103990842536</v>
      </c>
      <c r="S214" s="15">
        <v>0.90050370770382582</v>
      </c>
      <c r="T214" s="15">
        <v>-2.1980018184367456</v>
      </c>
      <c r="U214" s="15">
        <v>-1.3713799302382368</v>
      </c>
      <c r="V214" s="15">
        <v>0.37084750879829986</v>
      </c>
      <c r="W214" s="25">
        <v>2.3342193899965835</v>
      </c>
      <c r="X214" s="25">
        <v>2.8004991947289115</v>
      </c>
      <c r="Y214" s="25">
        <v>-3.3416628256962566</v>
      </c>
      <c r="Z214" s="25">
        <v>0.83977932770964436</v>
      </c>
      <c r="AA214" s="25">
        <v>-4.0778682585603576</v>
      </c>
      <c r="AB214" s="25" t="s">
        <v>25</v>
      </c>
    </row>
    <row r="215" spans="4:28" ht="25.5" customHeight="1">
      <c r="D215" s="14" t="s">
        <v>28</v>
      </c>
      <c r="E215" s="15" t="s">
        <v>25</v>
      </c>
      <c r="F215" s="15" t="s">
        <v>25</v>
      </c>
      <c r="G215" s="15" t="s">
        <v>25</v>
      </c>
      <c r="H215" s="15">
        <v>-1.4566615628288426</v>
      </c>
      <c r="I215" s="15" t="s">
        <v>25</v>
      </c>
      <c r="J215" s="15">
        <v>-2.1259995570234058</v>
      </c>
      <c r="K215" s="15">
        <v>-2.7460816537590582</v>
      </c>
      <c r="L215" s="15">
        <v>2.2944506199546577</v>
      </c>
      <c r="M215" s="15">
        <v>-0.94851271561965378</v>
      </c>
      <c r="N215" s="15">
        <v>2.8741646900097839</v>
      </c>
      <c r="O215" s="15">
        <v>6.7219756400707986</v>
      </c>
      <c r="P215" s="15">
        <v>3.4426136411264796</v>
      </c>
      <c r="Q215" s="15">
        <v>-5.2187448726473962</v>
      </c>
      <c r="R215" s="15">
        <v>-4.3159221801653436</v>
      </c>
      <c r="S215" s="15">
        <v>-0.96379306390672603</v>
      </c>
      <c r="T215" s="15">
        <v>-2.2376460830195177</v>
      </c>
      <c r="U215" s="15">
        <v>1.2201671633250477</v>
      </c>
      <c r="V215" s="15">
        <v>-0.25936508566685168</v>
      </c>
      <c r="W215" s="25">
        <v>-9.4776845921345387</v>
      </c>
      <c r="X215" s="25">
        <v>-5.0798969933843141</v>
      </c>
      <c r="Y215" s="25">
        <v>16.474409219754939</v>
      </c>
      <c r="Z215" s="25">
        <v>2.9058377996638463</v>
      </c>
      <c r="AA215" s="25">
        <v>-1.6810996708668813</v>
      </c>
      <c r="AB215" s="25" t="s">
        <v>25</v>
      </c>
    </row>
    <row r="216" spans="4:28" ht="25.5" customHeight="1">
      <c r="D216" s="14" t="s">
        <v>29</v>
      </c>
      <c r="E216" s="15" t="s">
        <v>25</v>
      </c>
      <c r="F216" s="15" t="s">
        <v>25</v>
      </c>
      <c r="G216" s="15" t="s">
        <v>25</v>
      </c>
      <c r="H216" s="15">
        <v>-1.7896363077005484</v>
      </c>
      <c r="I216" s="15" t="s">
        <v>25</v>
      </c>
      <c r="J216" s="15">
        <v>-0.68095867845293645</v>
      </c>
      <c r="K216" s="15">
        <v>5.0908880103119891</v>
      </c>
      <c r="L216" s="15">
        <v>1.3432592662635301</v>
      </c>
      <c r="M216" s="15">
        <v>1.0845695619738249</v>
      </c>
      <c r="N216" s="15">
        <v>1.2787017849497984</v>
      </c>
      <c r="O216" s="15">
        <v>-4.4141101823411244</v>
      </c>
      <c r="P216" s="15">
        <v>-0.90960265104744753</v>
      </c>
      <c r="Q216" s="15">
        <v>-1.9884190464469764E-2</v>
      </c>
      <c r="R216" s="15">
        <v>0.92146168912976556</v>
      </c>
      <c r="S216" s="15">
        <v>-6.9356788599737378</v>
      </c>
      <c r="T216" s="15">
        <v>-1.0665920322245115</v>
      </c>
      <c r="U216" s="15">
        <v>-1.1014068402306343</v>
      </c>
      <c r="V216" s="15">
        <v>1.7915005517586513</v>
      </c>
      <c r="W216" s="25">
        <v>11.92580210965728</v>
      </c>
      <c r="X216" s="25">
        <v>0.14583996884967032</v>
      </c>
      <c r="Y216" s="25">
        <v>19.553862545235035</v>
      </c>
      <c r="Z216" s="25">
        <v>2.0547316073026956</v>
      </c>
      <c r="AA216" s="25">
        <v>-1.1404835971945304</v>
      </c>
      <c r="AB216" s="25" t="s">
        <v>25</v>
      </c>
    </row>
    <row r="217" spans="4:28" ht="25.5" customHeight="1">
      <c r="D217" s="14" t="s">
        <v>30</v>
      </c>
      <c r="E217" s="15" t="s">
        <v>25</v>
      </c>
      <c r="F217" s="15" t="s">
        <v>25</v>
      </c>
      <c r="G217" s="15" t="s">
        <v>25</v>
      </c>
      <c r="H217" s="15">
        <v>-1.8060234490395066</v>
      </c>
      <c r="I217" s="15" t="s">
        <v>25</v>
      </c>
      <c r="J217" s="15">
        <v>-1.2363400540949976</v>
      </c>
      <c r="K217" s="15">
        <v>3.191215736837627</v>
      </c>
      <c r="L217" s="15">
        <v>-1.6445168163050861</v>
      </c>
      <c r="M217" s="15">
        <v>4.6518298387932422</v>
      </c>
      <c r="N217" s="15">
        <v>-0.57168922855761473</v>
      </c>
      <c r="O217" s="15">
        <v>2.7431923420331294</v>
      </c>
      <c r="P217" s="15">
        <v>-0.27382497892435298</v>
      </c>
      <c r="Q217" s="15">
        <v>0.84179777243860165</v>
      </c>
      <c r="R217" s="15">
        <v>1.2661848679367704</v>
      </c>
      <c r="S217" s="15">
        <v>3.6012584112216084</v>
      </c>
      <c r="T217" s="15">
        <v>-1.7135318941407962</v>
      </c>
      <c r="U217" s="15">
        <v>-5.0912326484131576E-3</v>
      </c>
      <c r="V217" s="15">
        <v>1.5647276235323915</v>
      </c>
      <c r="W217" s="25">
        <v>-5.3275856497516756</v>
      </c>
      <c r="X217" s="25">
        <v>-0.38606697539299573</v>
      </c>
      <c r="Y217" s="25">
        <v>5.0066047902909139</v>
      </c>
      <c r="Z217" s="25">
        <v>-4.232427089791746</v>
      </c>
      <c r="AA217" s="25">
        <v>-1.9201174394236409</v>
      </c>
      <c r="AB217" s="25" t="s">
        <v>25</v>
      </c>
    </row>
    <row r="218" spans="4:28" ht="25.5" customHeight="1">
      <c r="D218" s="14" t="s">
        <v>31</v>
      </c>
      <c r="E218" s="15" t="s">
        <v>25</v>
      </c>
      <c r="F218" s="15" t="s">
        <v>25</v>
      </c>
      <c r="G218" s="15" t="s">
        <v>25</v>
      </c>
      <c r="H218" s="15">
        <v>1.6040019688749352</v>
      </c>
      <c r="I218" s="15" t="s">
        <v>25</v>
      </c>
      <c r="J218" s="15">
        <v>-1.089177139512465</v>
      </c>
      <c r="K218" s="15">
        <v>-0.33426975021386696</v>
      </c>
      <c r="L218" s="15">
        <v>2.5478162104041635</v>
      </c>
      <c r="M218" s="15">
        <v>-4.8766394019805865</v>
      </c>
      <c r="N218" s="15">
        <v>1.2770339978419809</v>
      </c>
      <c r="O218" s="15">
        <v>3.0936741276855306</v>
      </c>
      <c r="P218" s="15">
        <v>-2.4153706666050656</v>
      </c>
      <c r="Q218" s="15">
        <v>2.717896607231074</v>
      </c>
      <c r="R218" s="15">
        <v>0.56029819618657051</v>
      </c>
      <c r="S218" s="15">
        <v>1.912484170573725</v>
      </c>
      <c r="T218" s="15">
        <v>-0.43931665666038233</v>
      </c>
      <c r="U218" s="15">
        <v>-2.1874866566189644</v>
      </c>
      <c r="V218" s="15">
        <v>4.5952520560299526E-2</v>
      </c>
      <c r="W218" s="25">
        <v>5.4880326463850437</v>
      </c>
      <c r="X218" s="25">
        <v>-0.46331265805574784</v>
      </c>
      <c r="Y218" s="25">
        <v>3.0028676323494929</v>
      </c>
      <c r="Z218" s="25">
        <v>-1.6590909649191632</v>
      </c>
      <c r="AA218" s="25">
        <v>-0.44957825055883527</v>
      </c>
      <c r="AB218" s="25" t="s">
        <v>25</v>
      </c>
    </row>
    <row r="219" spans="4:28" ht="25.5" customHeight="1">
      <c r="D219" s="14" t="s">
        <v>32</v>
      </c>
      <c r="E219" s="15" t="s">
        <v>25</v>
      </c>
      <c r="F219" s="15" t="s">
        <v>25</v>
      </c>
      <c r="G219" s="15" t="s">
        <v>25</v>
      </c>
      <c r="H219" s="15">
        <v>0.61398132101628811</v>
      </c>
      <c r="I219" s="15" t="s">
        <v>25</v>
      </c>
      <c r="J219" s="15">
        <v>-2.6977570235890092</v>
      </c>
      <c r="K219" s="15">
        <v>2.6624476779768536E-2</v>
      </c>
      <c r="L219" s="15">
        <v>0.86718297958592316</v>
      </c>
      <c r="M219" s="15">
        <v>1.4585448615852759</v>
      </c>
      <c r="N219" s="15">
        <v>0.48551841844770571</v>
      </c>
      <c r="O219" s="15">
        <v>9.3095041472590623E-3</v>
      </c>
      <c r="P219" s="15">
        <v>2.3705379831708839</v>
      </c>
      <c r="Q219" s="15">
        <v>-1.2257846541674389</v>
      </c>
      <c r="R219" s="15">
        <v>1.6680988006501973</v>
      </c>
      <c r="S219" s="15">
        <v>0.8814627609513126</v>
      </c>
      <c r="T219" s="15">
        <v>-1.9001714184651242</v>
      </c>
      <c r="U219" s="15">
        <v>-1.546347798375225</v>
      </c>
      <c r="V219" s="15">
        <v>2.3797520563872077</v>
      </c>
      <c r="W219" s="25">
        <v>-2.5436745742256628</v>
      </c>
      <c r="X219" s="25">
        <v>1.4975021623701457</v>
      </c>
      <c r="Y219" s="25">
        <v>1.3906558534104274</v>
      </c>
      <c r="Z219" s="25">
        <v>-1.0959426751910528</v>
      </c>
      <c r="AA219" s="25">
        <v>-6.9409168989986725E-2</v>
      </c>
      <c r="AB219" s="25" t="s">
        <v>25</v>
      </c>
    </row>
    <row r="220" spans="4:28" ht="25.5" customHeight="1">
      <c r="D220" s="14" t="s">
        <v>33</v>
      </c>
      <c r="E220" s="15" t="s">
        <v>25</v>
      </c>
      <c r="F220" s="15" t="s">
        <v>25</v>
      </c>
      <c r="G220" s="15" t="s">
        <v>25</v>
      </c>
      <c r="H220" s="15">
        <v>1.341698640340816</v>
      </c>
      <c r="I220" s="15" t="s">
        <v>25</v>
      </c>
      <c r="J220" s="15">
        <v>1.3907978306840318</v>
      </c>
      <c r="K220" s="15">
        <v>-0.16182016432038093</v>
      </c>
      <c r="L220" s="15">
        <v>1.3823840988807845</v>
      </c>
      <c r="M220" s="15">
        <v>-2.3613167757440157</v>
      </c>
      <c r="N220" s="15">
        <v>2.6560013101397661</v>
      </c>
      <c r="O220" s="15">
        <v>-0.42008019577429723</v>
      </c>
      <c r="P220" s="15">
        <v>-0.44371677370340645</v>
      </c>
      <c r="Q220" s="15">
        <v>1.8944043204340844</v>
      </c>
      <c r="R220" s="15">
        <v>-0.79093979312948592</v>
      </c>
      <c r="S220" s="15">
        <v>1.780666533162667</v>
      </c>
      <c r="T220" s="15">
        <v>-1.4923063499410305</v>
      </c>
      <c r="U220" s="15">
        <v>-1.5261149253463002</v>
      </c>
      <c r="V220" s="15">
        <v>-1.8943056956089555</v>
      </c>
      <c r="W220" s="25">
        <v>0.39435185244225401</v>
      </c>
      <c r="X220" s="25">
        <v>2.7798244248513404</v>
      </c>
      <c r="Y220" s="25">
        <v>-0.70814416082854992</v>
      </c>
      <c r="Z220" s="25">
        <v>-0.55929089636954643</v>
      </c>
      <c r="AA220" s="25">
        <v>-4.7546240928265977</v>
      </c>
      <c r="AB220" s="25" t="s">
        <v>25</v>
      </c>
    </row>
    <row r="221" spans="4:28" ht="25.5" customHeight="1">
      <c r="D221" s="14" t="s">
        <v>34</v>
      </c>
      <c r="E221" s="15" t="s">
        <v>25</v>
      </c>
      <c r="F221" s="15" t="s">
        <v>25</v>
      </c>
      <c r="G221" s="15" t="s">
        <v>25</v>
      </c>
      <c r="H221" s="15">
        <v>-0.43158855347295022</v>
      </c>
      <c r="I221" s="15" t="s">
        <v>25</v>
      </c>
      <c r="J221" s="15">
        <v>2.5105268546492976</v>
      </c>
      <c r="K221" s="15">
        <v>0.31125524191681908</v>
      </c>
      <c r="L221" s="15">
        <v>1.4406287825850628</v>
      </c>
      <c r="M221" s="15">
        <v>-3.7869270697094781</v>
      </c>
      <c r="N221" s="15">
        <v>2.1161842393137231</v>
      </c>
      <c r="O221" s="15">
        <v>1.3918409230646134</v>
      </c>
      <c r="P221" s="15">
        <v>1.7998607103401065</v>
      </c>
      <c r="Q221" s="15">
        <v>-0.55493686903773654</v>
      </c>
      <c r="R221" s="15">
        <v>-0.26169556777835279</v>
      </c>
      <c r="S221" s="15">
        <v>-8.5937639383049103E-2</v>
      </c>
      <c r="T221" s="15">
        <v>-0.58335573143721842</v>
      </c>
      <c r="U221" s="15">
        <v>3.9712617800840899</v>
      </c>
      <c r="V221" s="15">
        <v>2.0352006317911897</v>
      </c>
      <c r="W221" s="25">
        <v>0.24631485900710182</v>
      </c>
      <c r="X221" s="25">
        <v>0.49536795096660757</v>
      </c>
      <c r="Y221" s="25">
        <v>-2.4477027347738156</v>
      </c>
      <c r="Z221" s="25">
        <v>1.3528502981124291</v>
      </c>
      <c r="AA221" s="25">
        <v>4.2719470619623001</v>
      </c>
      <c r="AB221" s="25" t="s">
        <v>25</v>
      </c>
    </row>
    <row r="222" spans="4:28" ht="25.5" customHeight="1">
      <c r="D222" s="16" t="s">
        <v>35</v>
      </c>
      <c r="E222" s="17" t="s">
        <v>25</v>
      </c>
      <c r="F222" s="17" t="s">
        <v>25</v>
      </c>
      <c r="G222" s="17" t="s">
        <v>25</v>
      </c>
      <c r="H222" s="17">
        <v>0.36412666579042074</v>
      </c>
      <c r="I222" s="17" t="s">
        <v>25</v>
      </c>
      <c r="J222" s="17">
        <v>7.4188419683678841</v>
      </c>
      <c r="K222" s="17">
        <v>1.1188160231923705</v>
      </c>
      <c r="L222" s="17">
        <v>0.11148523725863502</v>
      </c>
      <c r="M222" s="17">
        <v>-4.5773706837181187</v>
      </c>
      <c r="N222" s="17">
        <v>-0.50016898731889414</v>
      </c>
      <c r="O222" s="17">
        <v>1.9947738478992338</v>
      </c>
      <c r="P222" s="17">
        <v>-0.16329341158883848</v>
      </c>
      <c r="Q222" s="17">
        <v>3.0887768226690371</v>
      </c>
      <c r="R222" s="17">
        <v>-0.12502533447797948</v>
      </c>
      <c r="S222" s="17">
        <v>-2.8392340296784946</v>
      </c>
      <c r="T222" s="17">
        <v>-1.0583589005651817</v>
      </c>
      <c r="U222" s="17">
        <v>4.7747608976989264</v>
      </c>
      <c r="V222" s="17">
        <v>3.0407697104330778</v>
      </c>
      <c r="W222" s="26">
        <v>1.5102300000841007</v>
      </c>
      <c r="X222" s="26">
        <v>3.7714256122911571E-2</v>
      </c>
      <c r="Y222" s="26">
        <v>-1.5269414539882953</v>
      </c>
      <c r="Z222" s="26">
        <v>-1.9691113671015392</v>
      </c>
      <c r="AA222" s="26">
        <v>2.0787287875584815</v>
      </c>
      <c r="AB222" s="26" t="s">
        <v>25</v>
      </c>
    </row>
  </sheetData>
  <sheetProtection selectLockedCells="1" selectUnlockedCells="1"/>
  <mergeCells count="39">
    <mergeCell ref="D208:W208"/>
    <mergeCell ref="D209:W209"/>
    <mergeCell ref="D175:W175"/>
    <mergeCell ref="D190:W190"/>
    <mergeCell ref="D191:W191"/>
    <mergeCell ref="D192:W192"/>
    <mergeCell ref="D207:W207"/>
    <mergeCell ref="D156:W156"/>
    <mergeCell ref="D157:W157"/>
    <mergeCell ref="D158:W158"/>
    <mergeCell ref="D173:W173"/>
    <mergeCell ref="D174:W174"/>
    <mergeCell ref="D123:W123"/>
    <mergeCell ref="D124:W124"/>
    <mergeCell ref="D139:W139"/>
    <mergeCell ref="D140:W140"/>
    <mergeCell ref="D141:W141"/>
    <mergeCell ref="D90:W90"/>
    <mergeCell ref="D105:W105"/>
    <mergeCell ref="D106:W106"/>
    <mergeCell ref="D107:W107"/>
    <mergeCell ref="D122:W122"/>
    <mergeCell ref="D3:W3"/>
    <mergeCell ref="D4:W4"/>
    <mergeCell ref="D5:W5"/>
    <mergeCell ref="D20:W20"/>
    <mergeCell ref="D21:W21"/>
    <mergeCell ref="D22:W22"/>
    <mergeCell ref="D37:W37"/>
    <mergeCell ref="D38:W38"/>
    <mergeCell ref="D39:W39"/>
    <mergeCell ref="D54:W54"/>
    <mergeCell ref="D88:W88"/>
    <mergeCell ref="D89:W89"/>
    <mergeCell ref="D55:W55"/>
    <mergeCell ref="D56:W56"/>
    <mergeCell ref="D71:W71"/>
    <mergeCell ref="D72:W72"/>
    <mergeCell ref="D73:W73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4" firstPageNumber="0" orientation="landscape" horizontalDpi="4294967294" verticalDpi="300" r:id="rId1"/>
  <headerFooter alignWithMargins="0"/>
  <rowBreaks count="6" manualBreakCount="6">
    <brk id="35" min="3" max="27" man="1"/>
    <brk id="69" min="3" max="27" man="1"/>
    <brk id="103" min="3" max="27" man="1"/>
    <brk id="137" min="3" max="27" man="1"/>
    <brk id="171" min="3" max="27" man="1"/>
    <brk id="205" min="3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45"/>
  <sheetViews>
    <sheetView view="pageBreakPreview" zoomScale="60" zoomScaleNormal="100" workbookViewId="0">
      <selection sqref="A1:XFD1048576"/>
    </sheetView>
  </sheetViews>
  <sheetFormatPr defaultRowHeight="12.6"/>
  <cols>
    <col min="1" max="1" width="16.85546875" style="40" customWidth="1"/>
    <col min="2" max="2" width="0.140625" style="40" customWidth="1"/>
    <col min="3" max="14" width="16.42578125" style="40" customWidth="1"/>
    <col min="15" max="15" width="18.1406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4" ht="22.5">
      <c r="A1" s="67" t="s">
        <v>51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42" customFormat="1" ht="2.25" customHeight="1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</row>
    <row r="3" spans="1:14" ht="14.1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59.25" customHeight="1" thickBot="1">
      <c r="A4" s="43" t="s">
        <v>53</v>
      </c>
      <c r="B4" s="44" t="s">
        <v>54</v>
      </c>
      <c r="C4" s="45" t="s">
        <v>55</v>
      </c>
      <c r="D4" s="45" t="s">
        <v>56</v>
      </c>
      <c r="E4" s="45" t="s">
        <v>57</v>
      </c>
      <c r="F4" s="45" t="s">
        <v>58</v>
      </c>
      <c r="G4" s="45" t="s">
        <v>59</v>
      </c>
      <c r="H4" s="45" t="s">
        <v>60</v>
      </c>
      <c r="I4" s="45" t="s">
        <v>61</v>
      </c>
      <c r="J4" s="45" t="s">
        <v>62</v>
      </c>
      <c r="K4" s="45" t="s">
        <v>63</v>
      </c>
      <c r="L4" s="45" t="s">
        <v>64</v>
      </c>
      <c r="M4" s="45" t="s">
        <v>65</v>
      </c>
      <c r="N4" s="46" t="s">
        <v>66</v>
      </c>
    </row>
    <row r="5" spans="1:14" ht="18" customHeight="1">
      <c r="A5" s="56" t="s">
        <v>67</v>
      </c>
      <c r="B5" s="47" t="s">
        <v>68</v>
      </c>
      <c r="C5" s="47">
        <v>-1.5887850467419473</v>
      </c>
      <c r="D5" s="47">
        <v>-10.054347826033084</v>
      </c>
      <c r="E5" s="47">
        <v>1.9801980197396096</v>
      </c>
      <c r="F5" s="48">
        <v>3.3428844317230366</v>
      </c>
      <c r="G5" s="47">
        <v>5.3540587218317226</v>
      </c>
      <c r="H5" s="47" t="s">
        <v>69</v>
      </c>
      <c r="I5" s="47" t="s">
        <v>69</v>
      </c>
      <c r="J5" s="47" t="s">
        <v>69</v>
      </c>
      <c r="K5" s="47" t="s">
        <v>69</v>
      </c>
      <c r="L5" s="47" t="s">
        <v>69</v>
      </c>
      <c r="M5" s="47">
        <v>5.1498127340336763</v>
      </c>
      <c r="N5" s="49" t="s">
        <v>69</v>
      </c>
    </row>
    <row r="6" spans="1:14" ht="18" customHeight="1">
      <c r="A6" s="57" t="s">
        <v>70</v>
      </c>
      <c r="B6" s="50" t="s">
        <v>71</v>
      </c>
      <c r="C6" s="50">
        <v>0.26737967934478135</v>
      </c>
      <c r="D6" s="50">
        <v>-6.1965811965713495</v>
      </c>
      <c r="E6" s="50">
        <v>2.7047913447171501</v>
      </c>
      <c r="F6" s="51">
        <v>1.6583747927093384</v>
      </c>
      <c r="G6" s="50">
        <v>6.9609507642699464</v>
      </c>
      <c r="H6" s="50" t="s">
        <v>69</v>
      </c>
      <c r="I6" s="50" t="s">
        <v>69</v>
      </c>
      <c r="J6" s="50" t="s">
        <v>69</v>
      </c>
      <c r="K6" s="50" t="s">
        <v>69</v>
      </c>
      <c r="L6" s="50" t="s">
        <v>69</v>
      </c>
      <c r="M6" s="50">
        <v>16.141001855337976</v>
      </c>
      <c r="N6" s="52" t="s">
        <v>69</v>
      </c>
    </row>
    <row r="7" spans="1:14" ht="18" customHeight="1">
      <c r="A7" s="58" t="s">
        <v>72</v>
      </c>
      <c r="B7" s="53" t="s">
        <v>73</v>
      </c>
      <c r="C7" s="53">
        <v>-1.7543859648208593</v>
      </c>
      <c r="D7" s="53">
        <v>-2.7537796975862894</v>
      </c>
      <c r="E7" s="53">
        <v>0.39999999994078106</v>
      </c>
      <c r="F7" s="54">
        <v>2.1868787276546842</v>
      </c>
      <c r="G7" s="53">
        <v>-1.2251148544523915</v>
      </c>
      <c r="H7" s="53" t="s">
        <v>69</v>
      </c>
      <c r="I7" s="53" t="s">
        <v>69</v>
      </c>
      <c r="J7" s="53" t="s">
        <v>69</v>
      </c>
      <c r="K7" s="53" t="s">
        <v>69</v>
      </c>
      <c r="L7" s="53" t="s">
        <v>69</v>
      </c>
      <c r="M7" s="53">
        <v>0.17905102962392228</v>
      </c>
      <c r="N7" s="55" t="s">
        <v>69</v>
      </c>
    </row>
    <row r="8" spans="1:14" ht="18" customHeight="1">
      <c r="A8" s="57" t="s">
        <v>74</v>
      </c>
      <c r="B8" s="50" t="s">
        <v>75</v>
      </c>
      <c r="C8" s="50">
        <v>-2.6956521739426753</v>
      </c>
      <c r="D8" s="50">
        <v>0.76965365587060575</v>
      </c>
      <c r="E8" s="50">
        <v>-1.5527950310968874</v>
      </c>
      <c r="F8" s="51">
        <v>-1.448225923307167</v>
      </c>
      <c r="G8" s="50">
        <v>-6.2957540262502114</v>
      </c>
      <c r="H8" s="50" t="s">
        <v>69</v>
      </c>
      <c r="I8" s="50" t="s">
        <v>69</v>
      </c>
      <c r="J8" s="50" t="s">
        <v>69</v>
      </c>
      <c r="K8" s="50" t="s">
        <v>69</v>
      </c>
      <c r="L8" s="50" t="s">
        <v>69</v>
      </c>
      <c r="M8" s="50">
        <v>-7.8882497944887886</v>
      </c>
      <c r="N8" s="52" t="s">
        <v>69</v>
      </c>
    </row>
    <row r="9" spans="1:14" ht="18" customHeight="1">
      <c r="A9" s="58" t="s">
        <v>76</v>
      </c>
      <c r="B9" s="53" t="s">
        <v>77</v>
      </c>
      <c r="C9" s="53">
        <v>-0.79575596815849581</v>
      </c>
      <c r="D9" s="53">
        <v>0.78607523853686523</v>
      </c>
      <c r="E9" s="53">
        <v>0.70367474582742062</v>
      </c>
      <c r="F9" s="54">
        <v>3.5569927243213728</v>
      </c>
      <c r="G9" s="53">
        <v>-3.3232628398857211</v>
      </c>
      <c r="H9" s="53" t="s">
        <v>69</v>
      </c>
      <c r="I9" s="53" t="s">
        <v>69</v>
      </c>
      <c r="J9" s="53" t="s">
        <v>69</v>
      </c>
      <c r="K9" s="53" t="s">
        <v>69</v>
      </c>
      <c r="L9" s="53" t="s">
        <v>69</v>
      </c>
      <c r="M9" s="53">
        <v>-14.396551724225759</v>
      </c>
      <c r="N9" s="55" t="s">
        <v>69</v>
      </c>
    </row>
    <row r="10" spans="1:14" ht="18" customHeight="1">
      <c r="A10" s="57" t="s">
        <v>78</v>
      </c>
      <c r="B10" s="50" t="s">
        <v>79</v>
      </c>
      <c r="C10" s="50">
        <v>-2.604920405172495</v>
      </c>
      <c r="D10" s="50">
        <v>0.96426545668681918</v>
      </c>
      <c r="E10" s="50">
        <v>-1.4804845220845131</v>
      </c>
      <c r="F10" s="51">
        <v>1.1100386100512338</v>
      </c>
      <c r="G10" s="50">
        <v>-5.2631578946706341</v>
      </c>
      <c r="H10" s="50" t="s">
        <v>69</v>
      </c>
      <c r="I10" s="50" t="s">
        <v>69</v>
      </c>
      <c r="J10" s="50" t="s">
        <v>69</v>
      </c>
      <c r="K10" s="50" t="s">
        <v>69</v>
      </c>
      <c r="L10" s="50" t="s">
        <v>69</v>
      </c>
      <c r="M10" s="50">
        <v>-17.914213624940444</v>
      </c>
      <c r="N10" s="52" t="s">
        <v>69</v>
      </c>
    </row>
    <row r="11" spans="1:14" ht="18" customHeight="1">
      <c r="A11" s="58" t="s">
        <v>80</v>
      </c>
      <c r="B11" s="53" t="s">
        <v>81</v>
      </c>
      <c r="C11" s="53">
        <v>-1.3295346627768878</v>
      </c>
      <c r="D11" s="53">
        <v>5.3172205437616471</v>
      </c>
      <c r="E11" s="53">
        <v>-1.8608414239375537</v>
      </c>
      <c r="F11" s="54">
        <v>-1.6635859519622098</v>
      </c>
      <c r="G11" s="53">
        <v>0</v>
      </c>
      <c r="H11" s="53" t="s">
        <v>69</v>
      </c>
      <c r="I11" s="53" t="s">
        <v>69</v>
      </c>
      <c r="J11" s="53" t="s">
        <v>69</v>
      </c>
      <c r="K11" s="53" t="s">
        <v>69</v>
      </c>
      <c r="L11" s="53" t="s">
        <v>69</v>
      </c>
      <c r="M11" s="53">
        <v>-20.658949243087754</v>
      </c>
      <c r="N11" s="55" t="s">
        <v>69</v>
      </c>
    </row>
    <row r="12" spans="1:14" ht="18" customHeight="1">
      <c r="A12" s="57" t="s">
        <v>82</v>
      </c>
      <c r="B12" s="50" t="s">
        <v>83</v>
      </c>
      <c r="C12" s="50">
        <v>-0.80000000009019523</v>
      </c>
      <c r="D12" s="50">
        <v>5.0683371297634006</v>
      </c>
      <c r="E12" s="50">
        <v>-1.4296463506376811</v>
      </c>
      <c r="F12" s="51">
        <v>-2.6916802610344792</v>
      </c>
      <c r="G12" s="50">
        <v>1.9047619044295194</v>
      </c>
      <c r="H12" s="50" t="s">
        <v>69</v>
      </c>
      <c r="I12" s="50" t="s">
        <v>69</v>
      </c>
      <c r="J12" s="50" t="s">
        <v>69</v>
      </c>
      <c r="K12" s="50" t="s">
        <v>69</v>
      </c>
      <c r="L12" s="50" t="s">
        <v>69</v>
      </c>
      <c r="M12" s="50">
        <v>-20.607028753941805</v>
      </c>
      <c r="N12" s="52" t="s">
        <v>69</v>
      </c>
    </row>
    <row r="13" spans="1:14" ht="18" customHeight="1">
      <c r="A13" s="58" t="s">
        <v>84</v>
      </c>
      <c r="B13" s="53" t="s">
        <v>85</v>
      </c>
      <c r="C13" s="53">
        <v>-0.26785714305714858</v>
      </c>
      <c r="D13" s="53">
        <v>-5.5524708515619636E-2</v>
      </c>
      <c r="E13" s="53">
        <v>0.71713147412686418</v>
      </c>
      <c r="F13" s="54">
        <v>-6.8741893644075125</v>
      </c>
      <c r="G13" s="53">
        <v>1.8604651161046926</v>
      </c>
      <c r="H13" s="53" t="s">
        <v>69</v>
      </c>
      <c r="I13" s="53" t="s">
        <v>69</v>
      </c>
      <c r="J13" s="53" t="s">
        <v>69</v>
      </c>
      <c r="K13" s="53" t="s">
        <v>69</v>
      </c>
      <c r="L13" s="53" t="s">
        <v>69</v>
      </c>
      <c r="M13" s="53">
        <v>-23.771224307488637</v>
      </c>
      <c r="N13" s="55" t="s">
        <v>69</v>
      </c>
    </row>
    <row r="14" spans="1:14" ht="18" customHeight="1">
      <c r="A14" s="57" t="s">
        <v>86</v>
      </c>
      <c r="B14" s="50" t="s">
        <v>87</v>
      </c>
      <c r="C14" s="50">
        <v>2.0554066132583149</v>
      </c>
      <c r="D14" s="50">
        <v>8.9470812875599215</v>
      </c>
      <c r="E14" s="50">
        <v>0.78864353309857638</v>
      </c>
      <c r="F14" s="51">
        <v>3.8941954445531834</v>
      </c>
      <c r="G14" s="50">
        <v>0.62499999989171773</v>
      </c>
      <c r="H14" s="50" t="s">
        <v>69</v>
      </c>
      <c r="I14" s="50" t="s">
        <v>69</v>
      </c>
      <c r="J14" s="50" t="s">
        <v>69</v>
      </c>
      <c r="K14" s="50" t="s">
        <v>69</v>
      </c>
      <c r="L14" s="50" t="s">
        <v>69</v>
      </c>
      <c r="M14" s="50">
        <v>-17.395182872466229</v>
      </c>
      <c r="N14" s="52" t="s">
        <v>69</v>
      </c>
    </row>
    <row r="15" spans="1:14" ht="18" customHeight="1">
      <c r="A15" s="58" t="s">
        <v>88</v>
      </c>
      <c r="B15" s="53" t="s">
        <v>89</v>
      </c>
      <c r="C15" s="53">
        <v>-0.44563279849972881</v>
      </c>
      <c r="D15" s="53">
        <v>10.027855153267629</v>
      </c>
      <c r="E15" s="53">
        <v>-3.3385093167101476</v>
      </c>
      <c r="F15" s="54">
        <v>0.54644808742136952</v>
      </c>
      <c r="G15" s="53">
        <v>-0.62499999989263921</v>
      </c>
      <c r="H15" s="53" t="s">
        <v>69</v>
      </c>
      <c r="I15" s="53" t="s">
        <v>69</v>
      </c>
      <c r="J15" s="53" t="s">
        <v>69</v>
      </c>
      <c r="K15" s="53" t="s">
        <v>69</v>
      </c>
      <c r="L15" s="53" t="s">
        <v>69</v>
      </c>
      <c r="M15" s="53">
        <v>-4.8338368579514013</v>
      </c>
      <c r="N15" s="55" t="s">
        <v>69</v>
      </c>
    </row>
    <row r="16" spans="1:14" ht="18" customHeight="1">
      <c r="A16" s="57" t="s">
        <v>90</v>
      </c>
      <c r="B16" s="50" t="s">
        <v>91</v>
      </c>
      <c r="C16" s="50">
        <v>-2.9717682021779823</v>
      </c>
      <c r="D16" s="50">
        <v>4.6629213482238585</v>
      </c>
      <c r="E16" s="50">
        <v>-5.1912568305950479</v>
      </c>
      <c r="F16" s="51">
        <v>-0.57279236276323031</v>
      </c>
      <c r="G16" s="50">
        <v>-5.7870370370339703</v>
      </c>
      <c r="H16" s="50" t="s">
        <v>69</v>
      </c>
      <c r="I16" s="50" t="s">
        <v>69</v>
      </c>
      <c r="J16" s="50" t="s">
        <v>69</v>
      </c>
      <c r="K16" s="50" t="s">
        <v>69</v>
      </c>
      <c r="L16" s="50" t="s">
        <v>69</v>
      </c>
      <c r="M16" s="50">
        <v>-12.397540983696453</v>
      </c>
      <c r="N16" s="52" t="s">
        <v>69</v>
      </c>
    </row>
    <row r="17" spans="1:14" ht="18" customHeight="1">
      <c r="A17" s="58" t="s">
        <v>92</v>
      </c>
      <c r="B17" s="53" t="s">
        <v>93</v>
      </c>
      <c r="C17" s="53">
        <v>-3.0798845044314294</v>
      </c>
      <c r="D17" s="53">
        <v>-5.3356282271478257</v>
      </c>
      <c r="E17" s="53">
        <v>-4.8639736191184335</v>
      </c>
      <c r="F17" s="54">
        <v>2.2556390977232832</v>
      </c>
      <c r="G17" s="53">
        <v>-6.8852459017061385</v>
      </c>
      <c r="H17" s="53" t="s">
        <v>69</v>
      </c>
      <c r="I17" s="53" t="s">
        <v>69</v>
      </c>
      <c r="J17" s="53" t="s">
        <v>69</v>
      </c>
      <c r="K17" s="53" t="s">
        <v>69</v>
      </c>
      <c r="L17" s="53" t="s">
        <v>69</v>
      </c>
      <c r="M17" s="53">
        <v>-5.2749719417745755</v>
      </c>
      <c r="N17" s="55" t="s">
        <v>69</v>
      </c>
    </row>
    <row r="18" spans="1:14" ht="18" customHeight="1">
      <c r="A18" s="57" t="s">
        <v>94</v>
      </c>
      <c r="B18" s="50" t="s">
        <v>95</v>
      </c>
      <c r="C18" s="50">
        <v>-7.7060931897933393</v>
      </c>
      <c r="D18" s="50">
        <v>-7.317073170682975</v>
      </c>
      <c r="E18" s="50">
        <v>-7.4809160306497313</v>
      </c>
      <c r="F18" s="51">
        <v>-2.6823134953867678</v>
      </c>
      <c r="G18" s="50">
        <v>-16.043613707098071</v>
      </c>
      <c r="H18" s="50" t="s">
        <v>69</v>
      </c>
      <c r="I18" s="50" t="s">
        <v>69</v>
      </c>
      <c r="J18" s="50" t="s">
        <v>69</v>
      </c>
      <c r="K18" s="50" t="s">
        <v>69</v>
      </c>
      <c r="L18" s="50" t="s">
        <v>69</v>
      </c>
      <c r="M18" s="50">
        <v>-20.120724346130725</v>
      </c>
      <c r="N18" s="52" t="s">
        <v>69</v>
      </c>
    </row>
    <row r="19" spans="1:14" ht="18" customHeight="1">
      <c r="A19" s="58" t="s">
        <v>96</v>
      </c>
      <c r="B19" s="53" t="s">
        <v>97</v>
      </c>
      <c r="C19" s="53">
        <v>-5.9982094896950393</v>
      </c>
      <c r="D19" s="53">
        <v>-1.7222222222605499</v>
      </c>
      <c r="E19" s="53">
        <v>-7.5949367088920194</v>
      </c>
      <c r="F19" s="54">
        <v>-8.2172701950839482</v>
      </c>
      <c r="G19" s="53">
        <v>-7.9147640789527518</v>
      </c>
      <c r="H19" s="53" t="s">
        <v>69</v>
      </c>
      <c r="I19" s="53" t="s">
        <v>69</v>
      </c>
      <c r="J19" s="53" t="s">
        <v>69</v>
      </c>
      <c r="K19" s="53" t="s">
        <v>69</v>
      </c>
      <c r="L19" s="53" t="s">
        <v>69</v>
      </c>
      <c r="M19" s="53">
        <v>-8.4407971863584841</v>
      </c>
      <c r="N19" s="55" t="s">
        <v>69</v>
      </c>
    </row>
    <row r="20" spans="1:14" ht="18" customHeight="1">
      <c r="A20" s="57" t="s">
        <v>98</v>
      </c>
      <c r="B20" s="50" t="s">
        <v>99</v>
      </c>
      <c r="C20" s="50">
        <v>-5.0788091069189578</v>
      </c>
      <c r="D20" s="50">
        <v>-5.3079619429640239</v>
      </c>
      <c r="E20" s="50">
        <v>-5.555555555520364</v>
      </c>
      <c r="F20" s="51">
        <v>-6.5063649222758979</v>
      </c>
      <c r="G20" s="50">
        <v>-1.2422360249276787</v>
      </c>
      <c r="H20" s="50" t="s">
        <v>69</v>
      </c>
      <c r="I20" s="50" t="s">
        <v>69</v>
      </c>
      <c r="J20" s="50" t="s">
        <v>69</v>
      </c>
      <c r="K20" s="50" t="s">
        <v>69</v>
      </c>
      <c r="L20" s="50" t="s">
        <v>69</v>
      </c>
      <c r="M20" s="50">
        <v>-13.606911447079707</v>
      </c>
      <c r="N20" s="52" t="s">
        <v>69</v>
      </c>
    </row>
    <row r="21" spans="1:14" ht="18" customHeight="1">
      <c r="A21" s="58" t="s">
        <v>100</v>
      </c>
      <c r="B21" s="53" t="s">
        <v>101</v>
      </c>
      <c r="C21" s="53">
        <v>-2.8648164727881342</v>
      </c>
      <c r="D21" s="53">
        <v>-6.0759493670585085</v>
      </c>
      <c r="E21" s="53">
        <v>-3.9357429719007575</v>
      </c>
      <c r="F21" s="54">
        <v>-2.5621118012030597</v>
      </c>
      <c r="G21" s="53">
        <v>6.2893081760656555</v>
      </c>
      <c r="H21" s="53" t="s">
        <v>69</v>
      </c>
      <c r="I21" s="53" t="s">
        <v>69</v>
      </c>
      <c r="J21" s="53" t="s">
        <v>69</v>
      </c>
      <c r="K21" s="53" t="s">
        <v>69</v>
      </c>
      <c r="L21" s="53" t="s">
        <v>69</v>
      </c>
      <c r="M21" s="53">
        <v>-3.9153439154631986</v>
      </c>
      <c r="N21" s="55" t="s">
        <v>69</v>
      </c>
    </row>
    <row r="22" spans="1:14" ht="18" customHeight="1">
      <c r="A22" s="57" t="s">
        <v>102</v>
      </c>
      <c r="B22" s="50" t="s">
        <v>103</v>
      </c>
      <c r="C22" s="50">
        <v>1.7611026034615618</v>
      </c>
      <c r="D22" s="50">
        <v>0.16103059592438296</v>
      </c>
      <c r="E22" s="50">
        <v>0</v>
      </c>
      <c r="F22" s="51">
        <v>-0.52808449349791564</v>
      </c>
      <c r="G22" s="50">
        <v>16.093366093288928</v>
      </c>
      <c r="H22" s="50" t="s">
        <v>69</v>
      </c>
      <c r="I22" s="50" t="s">
        <v>69</v>
      </c>
      <c r="J22" s="50" t="s">
        <v>69</v>
      </c>
      <c r="K22" s="50" t="s">
        <v>69</v>
      </c>
      <c r="L22" s="50" t="s">
        <v>69</v>
      </c>
      <c r="M22" s="50">
        <v>10.409356725335851</v>
      </c>
      <c r="N22" s="52" t="s">
        <v>69</v>
      </c>
    </row>
    <row r="23" spans="1:14" ht="18" customHeight="1">
      <c r="A23" s="58" t="s">
        <v>104</v>
      </c>
      <c r="B23" s="53" t="s">
        <v>105</v>
      </c>
      <c r="C23" s="53">
        <v>5.5610724925121424</v>
      </c>
      <c r="D23" s="53">
        <v>5.454545454485582</v>
      </c>
      <c r="E23" s="53">
        <v>3.9861351820523305</v>
      </c>
      <c r="F23" s="54">
        <v>-2.0220588235232873</v>
      </c>
      <c r="G23" s="53">
        <v>17.781690140821983</v>
      </c>
      <c r="H23" s="53">
        <v>5.7142857143093861</v>
      </c>
      <c r="I23" s="53">
        <v>-7.8343592613180686</v>
      </c>
      <c r="J23" s="53">
        <v>13.357400722334024</v>
      </c>
      <c r="K23" s="53">
        <v>17.252931323726848</v>
      </c>
      <c r="L23" s="53">
        <v>5.6367432150022712</v>
      </c>
      <c r="M23" s="53">
        <v>3.791469194449415</v>
      </c>
      <c r="N23" s="55">
        <v>-8.8111888112468844</v>
      </c>
    </row>
    <row r="24" spans="1:14" ht="18" customHeight="1">
      <c r="A24" s="57" t="s">
        <v>106</v>
      </c>
      <c r="B24" s="50" t="s">
        <v>107</v>
      </c>
      <c r="C24" s="50">
        <v>10.582524271758187</v>
      </c>
      <c r="D24" s="50">
        <v>10.350877192974895</v>
      </c>
      <c r="E24" s="50">
        <v>5.2805280529303111</v>
      </c>
      <c r="F24" s="51">
        <v>3.2730404822304715</v>
      </c>
      <c r="G24" s="50">
        <v>34.693877550904602</v>
      </c>
      <c r="H24" s="50">
        <v>15.952890792110352</v>
      </c>
      <c r="I24" s="50">
        <v>4.8841059602879877</v>
      </c>
      <c r="J24" s="50">
        <v>37.549407114835809</v>
      </c>
      <c r="K24" s="50">
        <v>21.061093247671003</v>
      </c>
      <c r="L24" s="50">
        <v>15.441176470598128</v>
      </c>
      <c r="M24" s="50">
        <v>22.418136020214561</v>
      </c>
      <c r="N24" s="52">
        <v>6.8939955522409058</v>
      </c>
    </row>
    <row r="25" spans="1:14" ht="18" customHeight="1">
      <c r="A25" s="58" t="s">
        <v>108</v>
      </c>
      <c r="B25" s="53" t="s">
        <v>109</v>
      </c>
      <c r="C25" s="53">
        <v>11.80952380955096</v>
      </c>
      <c r="D25" s="53">
        <v>5.9355568117969382</v>
      </c>
      <c r="E25" s="53">
        <v>6.849315068474171</v>
      </c>
      <c r="F25" s="54">
        <v>18.664643399141887</v>
      </c>
      <c r="G25" s="53">
        <v>35.537190082314218</v>
      </c>
      <c r="H25" s="53">
        <v>10.739614995270319</v>
      </c>
      <c r="I25" s="53">
        <v>2.1621621621243037</v>
      </c>
      <c r="J25" s="53">
        <v>32.720588235773107</v>
      </c>
      <c r="K25" s="53">
        <v>21.40718562874828</v>
      </c>
      <c r="L25" s="53">
        <v>14.871794871645116</v>
      </c>
      <c r="M25" s="53">
        <v>24.839948783553023</v>
      </c>
      <c r="N25" s="55">
        <v>5.0847457627867465</v>
      </c>
    </row>
    <row r="26" spans="1:14" ht="18" customHeight="1">
      <c r="A26" s="57" t="s">
        <v>110</v>
      </c>
      <c r="B26" s="50" t="s">
        <v>111</v>
      </c>
      <c r="C26" s="50">
        <v>9.4095940959108013</v>
      </c>
      <c r="D26" s="50">
        <v>2.4854574298682097</v>
      </c>
      <c r="E26" s="50">
        <v>7.0422535211470016</v>
      </c>
      <c r="F26" s="51">
        <v>3.4795763994345474</v>
      </c>
      <c r="G26" s="50">
        <v>30.503144654272376</v>
      </c>
      <c r="H26" s="50">
        <v>7.3194856579099632</v>
      </c>
      <c r="I26" s="50">
        <v>-3.0848329048192458</v>
      </c>
      <c r="J26" s="50">
        <v>12.374581940089557</v>
      </c>
      <c r="K26" s="50">
        <v>15.406562054579709</v>
      </c>
      <c r="L26" s="50">
        <v>12.684365781816398</v>
      </c>
      <c r="M26" s="50">
        <v>26.874999999957151</v>
      </c>
      <c r="N26" s="52">
        <v>7.6433121019749306</v>
      </c>
    </row>
    <row r="27" spans="1:14" ht="18" customHeight="1">
      <c r="A27" s="58" t="s">
        <v>112</v>
      </c>
      <c r="B27" s="53" t="s">
        <v>113</v>
      </c>
      <c r="C27" s="53">
        <v>8.7557603685757499</v>
      </c>
      <c r="D27" s="53">
        <v>2.6415094339893086</v>
      </c>
      <c r="E27" s="53">
        <v>9.9498327758439586</v>
      </c>
      <c r="F27" s="54">
        <v>1.1952191234463339</v>
      </c>
      <c r="G27" s="53">
        <v>19.822485207074656</v>
      </c>
      <c r="H27" s="53">
        <v>1.7458777885617893</v>
      </c>
      <c r="I27" s="53">
        <v>-3.9558417664161905</v>
      </c>
      <c r="J27" s="53">
        <v>-4.2492917847196887</v>
      </c>
      <c r="K27" s="53">
        <v>12.208504801151321</v>
      </c>
      <c r="L27" s="53">
        <v>8.3570750236168667</v>
      </c>
      <c r="M27" s="53">
        <v>12.555066079393029</v>
      </c>
      <c r="N27" s="55">
        <v>-0.61266167468695398</v>
      </c>
    </row>
    <row r="28" spans="1:14" ht="18" customHeight="1">
      <c r="A28" s="57" t="s">
        <v>114</v>
      </c>
      <c r="B28" s="50" t="s">
        <v>115</v>
      </c>
      <c r="C28" s="50">
        <v>9.1798344619819616</v>
      </c>
      <c r="D28" s="50">
        <v>1.5541264736855798</v>
      </c>
      <c r="E28" s="50">
        <v>9.6541786742958777</v>
      </c>
      <c r="F28" s="51">
        <v>3.2335907335957703</v>
      </c>
      <c r="G28" s="50">
        <v>22.962962963060352</v>
      </c>
      <c r="H28" s="50">
        <v>2.8156221615215138</v>
      </c>
      <c r="I28" s="50">
        <v>3.5552193645974173</v>
      </c>
      <c r="J28" s="50">
        <v>-10.775862069027964</v>
      </c>
      <c r="K28" s="50">
        <v>13.216266173625035</v>
      </c>
      <c r="L28" s="50">
        <v>10.106820049446853</v>
      </c>
      <c r="M28" s="50">
        <v>17.902542372905074</v>
      </c>
      <c r="N28" s="52">
        <v>4.8409405255489091</v>
      </c>
    </row>
    <row r="29" spans="1:14" ht="18" customHeight="1">
      <c r="A29" s="58" t="s">
        <v>116</v>
      </c>
      <c r="B29" s="53" t="s">
        <v>117</v>
      </c>
      <c r="C29" s="53">
        <v>4.2333019755907753</v>
      </c>
      <c r="D29" s="53">
        <v>-3.5632183907737147</v>
      </c>
      <c r="E29" s="53">
        <v>3.6666666666464121</v>
      </c>
      <c r="F29" s="54">
        <v>2.0637898686615364</v>
      </c>
      <c r="G29" s="53">
        <v>18.236173393283607</v>
      </c>
      <c r="H29" s="53">
        <v>0.60060060053763742</v>
      </c>
      <c r="I29" s="53">
        <v>1.2143290831764242</v>
      </c>
      <c r="J29" s="53">
        <v>5.7324840762518203</v>
      </c>
      <c r="K29" s="53">
        <v>8.2857142855224719</v>
      </c>
      <c r="L29" s="53">
        <v>4.24901185767117</v>
      </c>
      <c r="M29" s="53">
        <v>5.3652968036908888</v>
      </c>
      <c r="N29" s="55">
        <v>-1.4570552146006444</v>
      </c>
    </row>
    <row r="30" spans="1:14" ht="18" customHeight="1">
      <c r="A30" s="57" t="s">
        <v>118</v>
      </c>
      <c r="B30" s="50" t="s">
        <v>119</v>
      </c>
      <c r="C30" s="50">
        <v>5.5311676908774476</v>
      </c>
      <c r="D30" s="50">
        <v>-9.2739798622215162</v>
      </c>
      <c r="E30" s="50">
        <v>4.1536050156781856</v>
      </c>
      <c r="F30" s="51">
        <v>7.7564637198185293</v>
      </c>
      <c r="G30" s="50">
        <v>20.798898071751903</v>
      </c>
      <c r="H30" s="50">
        <v>3.5087719299418785</v>
      </c>
      <c r="I30" s="50">
        <v>1.8942383582943201</v>
      </c>
      <c r="J30" s="50">
        <v>51.149425287156468</v>
      </c>
      <c r="K30" s="50">
        <v>18.326693226896818</v>
      </c>
      <c r="L30" s="50">
        <v>3.7306642401352841</v>
      </c>
      <c r="M30" s="50">
        <v>2.6748971193610416</v>
      </c>
      <c r="N30" s="52">
        <v>-6.8654646325177815</v>
      </c>
    </row>
    <row r="31" spans="1:14" ht="18" customHeight="1">
      <c r="A31" s="58" t="s">
        <v>120</v>
      </c>
      <c r="B31" s="53" t="s">
        <v>121</v>
      </c>
      <c r="C31" s="53">
        <v>3.9182282793994938</v>
      </c>
      <c r="D31" s="53">
        <v>-6.6702241195420786</v>
      </c>
      <c r="E31" s="53">
        <v>2.323717948691062</v>
      </c>
      <c r="F31" s="54">
        <v>-2.5575447570443166</v>
      </c>
      <c r="G31" s="53">
        <v>19.756097561203955</v>
      </c>
      <c r="H31" s="53">
        <v>5.3064958827403697</v>
      </c>
      <c r="I31" s="53">
        <v>-2.2045855379818069</v>
      </c>
      <c r="J31" s="53">
        <v>52.354570637329715</v>
      </c>
      <c r="K31" s="53">
        <v>11.590628853137975</v>
      </c>
      <c r="L31" s="53">
        <v>2.3214285714430183</v>
      </c>
      <c r="M31" s="53">
        <v>1.0256410256484605</v>
      </c>
      <c r="N31" s="55">
        <v>-6.3113604487887827</v>
      </c>
    </row>
    <row r="32" spans="1:14" ht="18" customHeight="1">
      <c r="A32" s="57" t="s">
        <v>122</v>
      </c>
      <c r="B32" s="50" t="s">
        <v>123</v>
      </c>
      <c r="C32" s="50">
        <v>5.649241146696049</v>
      </c>
      <c r="D32" s="50">
        <v>-8.2043343652860141</v>
      </c>
      <c r="E32" s="50">
        <v>4.0247678019105226</v>
      </c>
      <c r="F32" s="51">
        <v>8.7719298245376045</v>
      </c>
      <c r="G32" s="50">
        <v>16.626506024103339</v>
      </c>
      <c r="H32" s="50">
        <v>8.0184331796939077</v>
      </c>
      <c r="I32" s="50">
        <v>2.7409372237565899</v>
      </c>
      <c r="J32" s="50">
        <v>63.690476190386505</v>
      </c>
      <c r="K32" s="50">
        <v>15.080346106291142</v>
      </c>
      <c r="L32" s="50">
        <v>3.1413612564962667</v>
      </c>
      <c r="M32" s="50">
        <v>0.49261083752902834</v>
      </c>
      <c r="N32" s="52">
        <v>-8.2182774490470294</v>
      </c>
    </row>
    <row r="33" spans="1:14" ht="18" customHeight="1">
      <c r="A33" s="58" t="s">
        <v>124</v>
      </c>
      <c r="B33" s="53" t="s">
        <v>125</v>
      </c>
      <c r="C33" s="53">
        <v>4.5762711864769434</v>
      </c>
      <c r="D33" s="53">
        <v>-8.1932773109197772</v>
      </c>
      <c r="E33" s="53">
        <v>2.5095057034756119</v>
      </c>
      <c r="F33" s="54">
        <v>10.314960629929004</v>
      </c>
      <c r="G33" s="53">
        <v>11.97530864203622</v>
      </c>
      <c r="H33" s="53">
        <v>8.7702573879401946</v>
      </c>
      <c r="I33" s="53">
        <v>4.2145593870515308</v>
      </c>
      <c r="J33" s="53">
        <v>60.355029585959464</v>
      </c>
      <c r="K33" s="53">
        <v>16.503667481764928</v>
      </c>
      <c r="L33" s="53">
        <v>1.84049079768418</v>
      </c>
      <c r="M33" s="53">
        <v>-1.467710371743558</v>
      </c>
      <c r="N33" s="55">
        <v>-7.8767123287254881</v>
      </c>
    </row>
    <row r="34" spans="1:14" ht="18" customHeight="1">
      <c r="A34" s="57" t="s">
        <v>126</v>
      </c>
      <c r="B34" s="50" t="s">
        <v>127</v>
      </c>
      <c r="C34" s="50">
        <v>4.9620951069087482</v>
      </c>
      <c r="D34" s="50">
        <v>-7.9155672823052807</v>
      </c>
      <c r="E34" s="50">
        <v>2.0367936924843955</v>
      </c>
      <c r="F34" s="51">
        <v>8.2748948106463835</v>
      </c>
      <c r="G34" s="50">
        <v>11.359724612748568</v>
      </c>
      <c r="H34" s="50">
        <v>9.540636042444973</v>
      </c>
      <c r="I34" s="50">
        <v>-0.43827611395010901</v>
      </c>
      <c r="J34" s="50">
        <v>80.917874396278819</v>
      </c>
      <c r="K34" s="50">
        <v>16.326530612297407</v>
      </c>
      <c r="L34" s="50">
        <v>3.4328358208834286</v>
      </c>
      <c r="M34" s="50">
        <v>1.7070979334444125</v>
      </c>
      <c r="N34" s="52">
        <v>-5.0131926121009807</v>
      </c>
    </row>
    <row r="35" spans="1:14" ht="18" customHeight="1">
      <c r="A35" s="58" t="s">
        <v>128</v>
      </c>
      <c r="B35" s="53" t="s">
        <v>129</v>
      </c>
      <c r="C35" s="53">
        <v>6.4079422383143347</v>
      </c>
      <c r="D35" s="53">
        <v>-7.6877234803187093</v>
      </c>
      <c r="E35" s="53">
        <v>6.0289389067942567</v>
      </c>
      <c r="F35" s="54">
        <v>7.2610294117662733</v>
      </c>
      <c r="G35" s="53">
        <v>11.125158027703041</v>
      </c>
      <c r="H35" s="53">
        <v>6.9651741294714631</v>
      </c>
      <c r="I35" s="53">
        <v>-0.53989202158376548</v>
      </c>
      <c r="J35" s="53">
        <v>75.000000000297803</v>
      </c>
      <c r="K35" s="53">
        <v>19.393139841964935</v>
      </c>
      <c r="L35" s="53">
        <v>3.8862559241904515</v>
      </c>
      <c r="M35" s="53">
        <v>0.32502708549679848</v>
      </c>
      <c r="N35" s="55">
        <v>-2.3346303501867283</v>
      </c>
    </row>
    <row r="36" spans="1:14" ht="18" customHeight="1">
      <c r="A36" s="57" t="s">
        <v>130</v>
      </c>
      <c r="B36" s="50" t="s">
        <v>131</v>
      </c>
      <c r="C36" s="50">
        <v>5.1580698835839156</v>
      </c>
      <c r="D36" s="50">
        <v>-10.105140186937422</v>
      </c>
      <c r="E36" s="50">
        <v>8.6531226486376909</v>
      </c>
      <c r="F36" s="51">
        <v>-1.2383900928473635</v>
      </c>
      <c r="G36" s="50">
        <v>6.8415051312586295</v>
      </c>
      <c r="H36" s="50">
        <v>3.0330062443387984</v>
      </c>
      <c r="I36" s="50">
        <v>1.9364833462991449</v>
      </c>
      <c r="J36" s="50">
        <v>23.384030418407598</v>
      </c>
      <c r="K36" s="50">
        <v>11.11111111118257</v>
      </c>
      <c r="L36" s="50">
        <v>3.3333333333302129</v>
      </c>
      <c r="M36" s="50">
        <v>0.70140280552755119</v>
      </c>
      <c r="N36" s="52">
        <v>-3.8719285181181284</v>
      </c>
    </row>
    <row r="37" spans="1:14" ht="18" customHeight="1">
      <c r="A37" s="58" t="s">
        <v>132</v>
      </c>
      <c r="B37" s="53" t="s">
        <v>133</v>
      </c>
      <c r="C37" s="53">
        <v>5.7377049181118522</v>
      </c>
      <c r="D37" s="53">
        <v>-12.178387650168897</v>
      </c>
      <c r="E37" s="53">
        <v>7.9091620987386202</v>
      </c>
      <c r="F37" s="54">
        <v>3.4120734908182238</v>
      </c>
      <c r="G37" s="53">
        <v>9.3686354377187087</v>
      </c>
      <c r="H37" s="53">
        <v>3.3014769764765139</v>
      </c>
      <c r="I37" s="53">
        <v>4.3282236250194783</v>
      </c>
      <c r="J37" s="53">
        <v>33.454545454488468</v>
      </c>
      <c r="K37" s="53">
        <v>16.022099447476212</v>
      </c>
      <c r="L37" s="53">
        <v>5.2356020943514325</v>
      </c>
      <c r="M37" s="53">
        <v>4.3654822335339016</v>
      </c>
      <c r="N37" s="55">
        <v>4.1167664670232584</v>
      </c>
    </row>
    <row r="38" spans="1:14" ht="18" customHeight="1">
      <c r="A38" s="57" t="s">
        <v>134</v>
      </c>
      <c r="B38" s="50" t="s">
        <v>135</v>
      </c>
      <c r="C38" s="50">
        <v>4.3096568235630572</v>
      </c>
      <c r="D38" s="50">
        <v>-8.2068577852307474</v>
      </c>
      <c r="E38" s="50">
        <v>6.2499999998870459</v>
      </c>
      <c r="F38" s="51">
        <v>-1.881720430017908</v>
      </c>
      <c r="G38" s="50">
        <v>6.1983471073543406</v>
      </c>
      <c r="H38" s="50">
        <v>2.7303754267807623</v>
      </c>
      <c r="I38" s="50">
        <v>1.1187607572961111</v>
      </c>
      <c r="J38" s="50">
        <v>26.727272727359264</v>
      </c>
      <c r="K38" s="50">
        <v>15.359828141777921</v>
      </c>
      <c r="L38" s="50">
        <v>7.1912013537789532</v>
      </c>
      <c r="M38" s="50">
        <v>12.745098039206336</v>
      </c>
      <c r="N38" s="52">
        <v>11.604584527184802</v>
      </c>
    </row>
    <row r="39" spans="1:14" ht="18" customHeight="1">
      <c r="A39" s="58" t="s">
        <v>136</v>
      </c>
      <c r="B39" s="53" t="s">
        <v>137</v>
      </c>
      <c r="C39" s="53">
        <v>8.4278768233477344</v>
      </c>
      <c r="D39" s="53">
        <v>-6.178489702560352</v>
      </c>
      <c r="E39" s="53">
        <v>8.4569732936716768</v>
      </c>
      <c r="F39" s="54">
        <v>0.49964311205348277</v>
      </c>
      <c r="G39" s="53">
        <v>19.294377067186929</v>
      </c>
      <c r="H39" s="53">
        <v>4.6450482033888907</v>
      </c>
      <c r="I39" s="53">
        <v>3.0330882352963551</v>
      </c>
      <c r="J39" s="53">
        <v>23.616236162320693</v>
      </c>
      <c r="K39" s="53">
        <v>24.134312696680695</v>
      </c>
      <c r="L39" s="53">
        <v>10.499139414780757</v>
      </c>
      <c r="M39" s="53">
        <v>14.001986097229157</v>
      </c>
      <c r="N39" s="55">
        <v>14.275092936857092</v>
      </c>
    </row>
    <row r="40" spans="1:14" ht="18" customHeight="1">
      <c r="A40" s="57" t="s">
        <v>138</v>
      </c>
      <c r="B40" s="50" t="s">
        <v>139</v>
      </c>
      <c r="C40" s="50">
        <v>7.0912672356107986</v>
      </c>
      <c r="D40" s="50">
        <v>-3.8395415472947669</v>
      </c>
      <c r="E40" s="50">
        <v>7.7913715389022364</v>
      </c>
      <c r="F40" s="51">
        <v>3.6269430052169094</v>
      </c>
      <c r="G40" s="50">
        <v>9.3508500772885306</v>
      </c>
      <c r="H40" s="50">
        <v>2.4193548387720698</v>
      </c>
      <c r="I40" s="50">
        <v>-1.9809244314290542</v>
      </c>
      <c r="J40" s="50">
        <v>19.092122830570581</v>
      </c>
      <c r="K40" s="50">
        <v>17.894736842008953</v>
      </c>
      <c r="L40" s="50">
        <v>7.6479076478313646</v>
      </c>
      <c r="M40" s="50">
        <v>10.159010600778174</v>
      </c>
      <c r="N40" s="52">
        <v>4.0277777777407042</v>
      </c>
    </row>
    <row r="41" spans="1:14" ht="18" customHeight="1">
      <c r="A41" s="58" t="s">
        <v>140</v>
      </c>
      <c r="B41" s="53" t="s">
        <v>141</v>
      </c>
      <c r="C41" s="53">
        <v>8.7362171331982097</v>
      </c>
      <c r="D41" s="53">
        <v>3.7443511943129337</v>
      </c>
      <c r="E41" s="53">
        <v>5.9135708870217574</v>
      </c>
      <c r="F41" s="54">
        <v>5.0556983718877513</v>
      </c>
      <c r="G41" s="53">
        <v>21.729237770266032</v>
      </c>
      <c r="H41" s="53">
        <v>4.9302325581969564</v>
      </c>
      <c r="I41" s="53">
        <v>4.1616405307518978</v>
      </c>
      <c r="J41" s="53">
        <v>17.555938037628383</v>
      </c>
      <c r="K41" s="53">
        <v>19.337016574416843</v>
      </c>
      <c r="L41" s="53">
        <v>11.040145985507888</v>
      </c>
      <c r="M41" s="53">
        <v>16.846652267947327</v>
      </c>
      <c r="N41" s="55">
        <v>6.8525896414419529</v>
      </c>
    </row>
    <row r="42" spans="1:14" ht="18" customHeight="1">
      <c r="A42" s="57" t="s">
        <v>142</v>
      </c>
      <c r="B42" s="50" t="s">
        <v>143</v>
      </c>
      <c r="C42" s="50">
        <v>9.6518987342514286</v>
      </c>
      <c r="D42" s="50">
        <v>6.8875893437351232</v>
      </c>
      <c r="E42" s="50">
        <v>6.7174515234506238</v>
      </c>
      <c r="F42" s="51">
        <v>6.9749216300978523</v>
      </c>
      <c r="G42" s="50">
        <v>15.474919957177157</v>
      </c>
      <c r="H42" s="50">
        <v>6.9264069264759032</v>
      </c>
      <c r="I42" s="50">
        <v>8.738601823710713</v>
      </c>
      <c r="J42" s="50">
        <v>27.88906009237051</v>
      </c>
      <c r="K42" s="50">
        <v>25.151515151401995</v>
      </c>
      <c r="L42" s="50">
        <v>14.006791171426292</v>
      </c>
      <c r="M42" s="50">
        <v>25.373134328559253</v>
      </c>
      <c r="N42" s="52">
        <v>7.4360960494580963</v>
      </c>
    </row>
    <row r="43" spans="1:14" ht="18" customHeight="1">
      <c r="A43" s="58" t="s">
        <v>144</v>
      </c>
      <c r="B43" s="53" t="s">
        <v>145</v>
      </c>
      <c r="C43" s="53">
        <v>11.007751937976117</v>
      </c>
      <c r="D43" s="53">
        <v>5.7942708334421278</v>
      </c>
      <c r="E43" s="53">
        <v>8.2728592162433667</v>
      </c>
      <c r="F43" s="54">
        <v>16.24365482237582</v>
      </c>
      <c r="G43" s="53">
        <v>13.03538175062946</v>
      </c>
      <c r="H43" s="53">
        <v>8.9991589571763129</v>
      </c>
      <c r="I43" s="53">
        <v>6.7415730336787494</v>
      </c>
      <c r="J43" s="53">
        <v>20.43596730233368</v>
      </c>
      <c r="K43" s="53">
        <v>26.571428571517842</v>
      </c>
      <c r="L43" s="53">
        <v>15.505804311733474</v>
      </c>
      <c r="M43" s="53">
        <v>25.972762645921101</v>
      </c>
      <c r="N43" s="55">
        <v>14.162473040965962</v>
      </c>
    </row>
    <row r="44" spans="1:14" ht="18" customHeight="1">
      <c r="A44" s="57" t="s">
        <v>146</v>
      </c>
      <c r="B44" s="50" t="s">
        <v>147</v>
      </c>
      <c r="C44" s="50">
        <v>9.7934200459793619</v>
      </c>
      <c r="D44" s="50">
        <v>4.4090630740494463</v>
      </c>
      <c r="E44" s="50">
        <v>5.5322128852672625</v>
      </c>
      <c r="F44" s="51">
        <v>11.575342465714456</v>
      </c>
      <c r="G44" s="50">
        <v>17.704280155757978</v>
      </c>
      <c r="H44" s="50">
        <v>10.548172757465624</v>
      </c>
      <c r="I44" s="50">
        <v>10.808510638293068</v>
      </c>
      <c r="J44" s="50">
        <v>34.8637015781146</v>
      </c>
      <c r="K44" s="50">
        <v>24.208566107854914</v>
      </c>
      <c r="L44" s="50">
        <v>14.28571428554597</v>
      </c>
      <c r="M44" s="50">
        <v>24.434782608615247</v>
      </c>
      <c r="N44" s="52">
        <v>9.4993581514248184</v>
      </c>
    </row>
    <row r="45" spans="1:14" ht="18" customHeight="1">
      <c r="A45" s="58" t="s">
        <v>148</v>
      </c>
      <c r="B45" s="53" t="s">
        <v>149</v>
      </c>
      <c r="C45" s="53">
        <v>8.8938714499176008</v>
      </c>
      <c r="D45" s="53">
        <v>4.7560975610044798</v>
      </c>
      <c r="E45" s="53">
        <v>5.9507523939950291</v>
      </c>
      <c r="F45" s="54">
        <v>11.150568181799269</v>
      </c>
      <c r="G45" s="53">
        <v>13.308687615531056</v>
      </c>
      <c r="H45" s="53">
        <v>10.804020100598489</v>
      </c>
      <c r="I45" s="53">
        <v>5.7091882247754855</v>
      </c>
      <c r="J45" s="53">
        <v>34.328358208722619</v>
      </c>
      <c r="K45" s="53">
        <v>19.611158072607783</v>
      </c>
      <c r="L45" s="53">
        <v>14.252336448571935</v>
      </c>
      <c r="M45" s="53">
        <v>25.348432055770843</v>
      </c>
      <c r="N45" s="55">
        <v>12.947299934952872</v>
      </c>
    </row>
    <row r="46" spans="1:14" ht="18" customHeight="1">
      <c r="A46" s="57" t="s">
        <v>150</v>
      </c>
      <c r="B46" s="50" t="s">
        <v>151</v>
      </c>
      <c r="C46" s="50">
        <v>9.8099325566906934</v>
      </c>
      <c r="D46" s="50">
        <v>4.827175208558776</v>
      </c>
      <c r="E46" s="50">
        <v>6.2724014338810807</v>
      </c>
      <c r="F46" s="51">
        <v>10.583333333258205</v>
      </c>
      <c r="G46" s="50">
        <v>13.286219081203686</v>
      </c>
      <c r="H46" s="50">
        <v>10.944881889818369</v>
      </c>
      <c r="I46" s="50">
        <v>7.4850299401409526</v>
      </c>
      <c r="J46" s="50">
        <v>38.452914798046621</v>
      </c>
      <c r="K46" s="50">
        <v>21.904761904847181</v>
      </c>
      <c r="L46" s="50">
        <v>12.332439678322293</v>
      </c>
      <c r="M46" s="50">
        <v>17.72253408169664</v>
      </c>
      <c r="N46" s="52">
        <v>12.616822429958585</v>
      </c>
    </row>
    <row r="47" spans="1:14" ht="18" customHeight="1">
      <c r="A47" s="58" t="s">
        <v>152</v>
      </c>
      <c r="B47" s="53" t="s">
        <v>153</v>
      </c>
      <c r="C47" s="53">
        <v>12.246489859561027</v>
      </c>
      <c r="D47" s="53">
        <v>5.1649035470031412</v>
      </c>
      <c r="E47" s="53">
        <v>8.3750894774744964</v>
      </c>
      <c r="F47" s="54">
        <v>14.029363784713333</v>
      </c>
      <c r="G47" s="53">
        <v>18.785046729038491</v>
      </c>
      <c r="H47" s="53">
        <v>15.159574467955416</v>
      </c>
      <c r="I47" s="53">
        <v>12.738853503131175</v>
      </c>
      <c r="J47" s="53">
        <v>32.064421669122979</v>
      </c>
      <c r="K47" s="53">
        <v>28.611111111100442</v>
      </c>
      <c r="L47" s="53">
        <v>16.351684469951056</v>
      </c>
      <c r="M47" s="53">
        <v>25.415896487824408</v>
      </c>
      <c r="N47" s="55">
        <v>13.795674869393547</v>
      </c>
    </row>
    <row r="48" spans="1:14" ht="18" customHeight="1">
      <c r="A48" s="57" t="s">
        <v>154</v>
      </c>
      <c r="B48" s="50" t="s">
        <v>155</v>
      </c>
      <c r="C48" s="50">
        <v>9.8845598844407245</v>
      </c>
      <c r="D48" s="50">
        <v>6.8085106382594462</v>
      </c>
      <c r="E48" s="50">
        <v>4.5425048670532098</v>
      </c>
      <c r="F48" s="51">
        <v>15.970695970655679</v>
      </c>
      <c r="G48" s="50">
        <v>20.794824399300381</v>
      </c>
      <c r="H48" s="50">
        <v>12.388663967500847</v>
      </c>
      <c r="I48" s="50">
        <v>9.5038434660926754</v>
      </c>
      <c r="J48" s="50">
        <v>25.66265060245567</v>
      </c>
      <c r="K48" s="50">
        <v>18.644067796812045</v>
      </c>
      <c r="L48" s="50">
        <v>13.849590469176265</v>
      </c>
      <c r="M48" s="50">
        <v>21.825396825324095</v>
      </c>
      <c r="N48" s="52">
        <v>12.256669070020433</v>
      </c>
    </row>
    <row r="49" spans="1:14" ht="18" customHeight="1">
      <c r="A49" s="58" t="s">
        <v>156</v>
      </c>
      <c r="B49" s="53" t="s">
        <v>157</v>
      </c>
      <c r="C49" s="53">
        <v>9.6368715084036225</v>
      </c>
      <c r="D49" s="53">
        <v>12.676923076853598</v>
      </c>
      <c r="E49" s="53">
        <v>4.9597855227080823</v>
      </c>
      <c r="F49" s="54">
        <v>6.8231441047871044</v>
      </c>
      <c r="G49" s="53">
        <v>16.144975288341023</v>
      </c>
      <c r="H49" s="53">
        <v>11.033950617199807</v>
      </c>
      <c r="I49" s="53">
        <v>11.821862348156408</v>
      </c>
      <c r="J49" s="53">
        <v>34.72850678742185</v>
      </c>
      <c r="K49" s="53">
        <v>18.209179834405621</v>
      </c>
      <c r="L49" s="53">
        <v>12.921751615176703</v>
      </c>
      <c r="M49" s="53">
        <v>20.231660231661806</v>
      </c>
      <c r="N49" s="55">
        <v>7.997481108340021</v>
      </c>
    </row>
    <row r="50" spans="1:14" ht="18" customHeight="1">
      <c r="A50" s="57" t="s">
        <v>158</v>
      </c>
      <c r="B50" s="50" t="s">
        <v>159</v>
      </c>
      <c r="C50" s="50">
        <v>10.52264808352874</v>
      </c>
      <c r="D50" s="50">
        <v>13.489736070324842</v>
      </c>
      <c r="E50" s="50">
        <v>6.6357000662991661</v>
      </c>
      <c r="F50" s="51">
        <v>6.3228974830029872</v>
      </c>
      <c r="G50" s="50">
        <v>16.280991735485408</v>
      </c>
      <c r="H50" s="50">
        <v>11.645379413939549</v>
      </c>
      <c r="I50" s="50">
        <v>7.6036866359498134</v>
      </c>
      <c r="J50" s="50">
        <v>32.44680851060653</v>
      </c>
      <c r="K50" s="50">
        <v>18.590704647604994</v>
      </c>
      <c r="L50" s="50">
        <v>11.464088397878957</v>
      </c>
      <c r="M50" s="50">
        <v>12.99790356396786</v>
      </c>
      <c r="N50" s="52">
        <v>11.078546307263593</v>
      </c>
    </row>
    <row r="51" spans="1:14" ht="18" customHeight="1">
      <c r="A51" s="58" t="s">
        <v>160</v>
      </c>
      <c r="B51" s="53" t="s">
        <v>161</v>
      </c>
      <c r="C51" s="53">
        <v>9.6774193548640142</v>
      </c>
      <c r="D51" s="53">
        <v>11.990686845158628</v>
      </c>
      <c r="E51" s="53">
        <v>4.260813428110044</v>
      </c>
      <c r="F51" s="54">
        <v>4.6006389776983792</v>
      </c>
      <c r="G51" s="53">
        <v>18.352365416099325</v>
      </c>
      <c r="H51" s="53">
        <v>15.419501133783164</v>
      </c>
      <c r="I51" s="53">
        <v>11.223628691952436</v>
      </c>
      <c r="J51" s="53">
        <v>46.888888888942802</v>
      </c>
      <c r="K51" s="53">
        <v>13.992932862168406</v>
      </c>
      <c r="L51" s="53">
        <v>9.4069529652784247</v>
      </c>
      <c r="M51" s="53">
        <v>9.3120222376665396</v>
      </c>
      <c r="N51" s="55">
        <v>8.6981566819795511</v>
      </c>
    </row>
    <row r="52" spans="1:14" ht="18" customHeight="1">
      <c r="A52" s="57" t="s">
        <v>162</v>
      </c>
      <c r="B52" s="50" t="s">
        <v>163</v>
      </c>
      <c r="C52" s="50">
        <v>4.3551088777246338</v>
      </c>
      <c r="D52" s="50">
        <v>5.741898806094814</v>
      </c>
      <c r="E52" s="50">
        <v>4.6093310847308056</v>
      </c>
      <c r="F52" s="51">
        <v>-7.309721175543082</v>
      </c>
      <c r="G52" s="50">
        <v>4.553961322510669</v>
      </c>
      <c r="H52" s="50">
        <v>14.265436479722116</v>
      </c>
      <c r="I52" s="50">
        <v>13.022284122569094</v>
      </c>
      <c r="J52" s="50">
        <v>29.392712550789525</v>
      </c>
      <c r="K52" s="50">
        <v>4.2968750000319744</v>
      </c>
      <c r="L52" s="50">
        <v>-1.2529832934582097</v>
      </c>
      <c r="M52" s="50">
        <v>-12.602179836482863</v>
      </c>
      <c r="N52" s="52">
        <v>-4.9792531120901433</v>
      </c>
    </row>
    <row r="53" spans="1:14" ht="18" customHeight="1">
      <c r="A53" s="58" t="s">
        <v>164</v>
      </c>
      <c r="B53" s="53" t="s">
        <v>165</v>
      </c>
      <c r="C53" s="53">
        <v>4.9339819318517719</v>
      </c>
      <c r="D53" s="53">
        <v>2.3076923076764011</v>
      </c>
      <c r="E53" s="53">
        <v>6.4068692205166755</v>
      </c>
      <c r="F53" s="54">
        <v>-5.7224606581054216</v>
      </c>
      <c r="G53" s="53">
        <v>2.3603461840747686</v>
      </c>
      <c r="H53" s="53">
        <v>10.392609699810794</v>
      </c>
      <c r="I53" s="53">
        <v>13.045711350846867</v>
      </c>
      <c r="J53" s="53">
        <v>13.192904656268233</v>
      </c>
      <c r="K53" s="53">
        <v>7.559395248407963</v>
      </c>
      <c r="L53" s="53">
        <v>2.1892655367090397</v>
      </c>
      <c r="M53" s="53">
        <v>-0.22107590259793364</v>
      </c>
      <c r="N53" s="55">
        <v>-12.581913499389419</v>
      </c>
    </row>
    <row r="54" spans="1:14" ht="18" customHeight="1">
      <c r="A54" s="57" t="s">
        <v>166</v>
      </c>
      <c r="B54" s="50" t="s">
        <v>167</v>
      </c>
      <c r="C54" s="50">
        <v>4.136572554187512</v>
      </c>
      <c r="D54" s="50">
        <v>4.0409789414255215</v>
      </c>
      <c r="E54" s="50">
        <v>6.6418373679898224</v>
      </c>
      <c r="F54" s="51">
        <v>-8.970309538829369</v>
      </c>
      <c r="G54" s="50">
        <v>-5.5087987758224211</v>
      </c>
      <c r="H54" s="50">
        <v>13.400576368894157</v>
      </c>
      <c r="I54" s="50">
        <v>5.3605615826833208</v>
      </c>
      <c r="J54" s="50">
        <v>22.722914669156502</v>
      </c>
      <c r="K54" s="50">
        <v>9.3877551020404191</v>
      </c>
      <c r="L54" s="50">
        <v>2.7468933943685991</v>
      </c>
      <c r="M54" s="50">
        <v>2.475570032590424</v>
      </c>
      <c r="N54" s="52">
        <v>-10.211946050141007</v>
      </c>
    </row>
    <row r="55" spans="1:14" ht="18" customHeight="1">
      <c r="A55" s="58" t="s">
        <v>168</v>
      </c>
      <c r="B55" s="53" t="s">
        <v>169</v>
      </c>
      <c r="C55" s="53">
        <v>4.2038216560635666</v>
      </c>
      <c r="D55" s="53">
        <v>0.32768978706896323</v>
      </c>
      <c r="E55" s="53">
        <v>7.4074074074730545</v>
      </c>
      <c r="F55" s="54">
        <v>-6.0807358201419355</v>
      </c>
      <c r="G55" s="53">
        <v>-3.7588652483203311</v>
      </c>
      <c r="H55" s="53">
        <v>11.327310632396204</v>
      </c>
      <c r="I55" s="53">
        <v>5.7204923967801857</v>
      </c>
      <c r="J55" s="53">
        <v>14.189756507115515</v>
      </c>
      <c r="K55" s="53">
        <v>11.330362826277796</v>
      </c>
      <c r="L55" s="53">
        <v>6.5479974570087807</v>
      </c>
      <c r="M55" s="53">
        <v>12.909441233171858</v>
      </c>
      <c r="N55" s="55">
        <v>-6.8804664723970284</v>
      </c>
    </row>
    <row r="56" spans="1:14" ht="18" customHeight="1">
      <c r="A56" s="50" t="s">
        <v>170</v>
      </c>
      <c r="B56" s="50" t="s">
        <v>171</v>
      </c>
      <c r="C56" s="50">
        <v>5.3593947037062994</v>
      </c>
      <c r="D56" s="50">
        <v>-4.1860465115117869</v>
      </c>
      <c r="E56" s="50">
        <v>9.2719352831698529</v>
      </c>
      <c r="F56" s="51">
        <v>-3.926096997671924</v>
      </c>
      <c r="G56" s="50">
        <v>0.49751243779303511</v>
      </c>
      <c r="H56" s="50">
        <v>14.131897711932018</v>
      </c>
      <c r="I56" s="50">
        <v>11.491791577407273</v>
      </c>
      <c r="J56" s="50">
        <v>4.6586345380589478</v>
      </c>
      <c r="K56" s="50">
        <v>7.6485461441470726</v>
      </c>
      <c r="L56" s="50">
        <v>3.2218091696484707</v>
      </c>
      <c r="M56" s="50">
        <v>1.855287569585462</v>
      </c>
      <c r="N56" s="52">
        <v>-9.3403693932329936</v>
      </c>
    </row>
    <row r="57" spans="1:14" ht="18" customHeight="1">
      <c r="A57" s="58" t="s">
        <v>172</v>
      </c>
      <c r="B57" s="53" t="s">
        <v>173</v>
      </c>
      <c r="C57" s="53">
        <v>6.8836045056322126</v>
      </c>
      <c r="D57" s="53">
        <v>-1.2474012474047225</v>
      </c>
      <c r="E57" s="53">
        <v>11.021671826560574</v>
      </c>
      <c r="F57" s="54">
        <v>-1.3439218082305526</v>
      </c>
      <c r="G57" s="53">
        <v>2.7567195035763659</v>
      </c>
      <c r="H57" s="53">
        <v>10.34708578901753</v>
      </c>
      <c r="I57" s="53">
        <v>11.608497723867028</v>
      </c>
      <c r="J57" s="53">
        <v>3.4795763994358575</v>
      </c>
      <c r="K57" s="53">
        <v>7.9355238685639318</v>
      </c>
      <c r="L57" s="53">
        <v>10.218068535804004</v>
      </c>
      <c r="M57" s="53">
        <v>19.326128417055454</v>
      </c>
      <c r="N57" s="55">
        <v>-6.3063063063736546</v>
      </c>
    </row>
    <row r="58" spans="1:14" ht="15.6">
      <c r="A58" s="50" t="s">
        <v>174</v>
      </c>
      <c r="B58" s="50" t="s">
        <v>175</v>
      </c>
      <c r="C58" s="50">
        <v>8.9352594970742558</v>
      </c>
      <c r="D58" s="50">
        <v>4.3010752688839471</v>
      </c>
      <c r="E58" s="50">
        <v>9.0811391725503565</v>
      </c>
      <c r="F58" s="51">
        <v>5.6910569105587117</v>
      </c>
      <c r="G58" s="50">
        <v>13.484486873524148</v>
      </c>
      <c r="H58" s="50">
        <v>10.993788819872385</v>
      </c>
      <c r="I58" s="50">
        <v>9.3653727665250273</v>
      </c>
      <c r="J58" s="50">
        <v>9.0738423028191342</v>
      </c>
      <c r="K58" s="50">
        <v>7.0224719101639854</v>
      </c>
      <c r="L58" s="50">
        <v>14.924471298941011</v>
      </c>
      <c r="M58" s="50">
        <v>32.42400623533355</v>
      </c>
      <c r="N58" s="52">
        <v>5.7392389270983779</v>
      </c>
    </row>
    <row r="59" spans="1:14" ht="15.6">
      <c r="A59" s="53" t="s">
        <v>176</v>
      </c>
      <c r="B59" s="53" t="s">
        <v>177</v>
      </c>
      <c r="C59" s="53">
        <v>11.258278145637268</v>
      </c>
      <c r="D59" s="53">
        <v>4.8004626951628993</v>
      </c>
      <c r="E59" s="53">
        <v>10.862818125443585</v>
      </c>
      <c r="F59" s="54">
        <v>6.2974203338775903</v>
      </c>
      <c r="G59" s="53">
        <v>19.677171406519079</v>
      </c>
      <c r="H59" s="53">
        <v>12.482566248195903</v>
      </c>
      <c r="I59" s="53">
        <v>8.4507042253021645</v>
      </c>
      <c r="J59" s="53">
        <v>26.542605289042221</v>
      </c>
      <c r="K59" s="53">
        <v>5.4216867469654151</v>
      </c>
      <c r="L59" s="53">
        <v>11.886662059403296</v>
      </c>
      <c r="M59" s="53">
        <v>13.146233382590733</v>
      </c>
      <c r="N59" s="55">
        <v>12.143928036045137</v>
      </c>
    </row>
    <row r="60" spans="1:14" ht="15.6">
      <c r="A60" s="50" t="s">
        <v>178</v>
      </c>
      <c r="B60" s="50" t="s">
        <v>179</v>
      </c>
      <c r="C60" s="50">
        <v>12.421185372000142</v>
      </c>
      <c r="D60" s="50">
        <v>5.908096280131292</v>
      </c>
      <c r="E60" s="50">
        <v>10.360884749724718</v>
      </c>
      <c r="F60" s="51">
        <v>16.169326856317777</v>
      </c>
      <c r="G60" s="50">
        <v>23.967611335997741</v>
      </c>
      <c r="H60" s="50">
        <v>13.087674714068953</v>
      </c>
      <c r="I60" s="50">
        <v>8.3585705632794003</v>
      </c>
      <c r="J60" s="50">
        <v>25.234374999951715</v>
      </c>
      <c r="K60" s="50">
        <v>6.7786069651260883</v>
      </c>
      <c r="L60" s="50">
        <v>17.377466581787115</v>
      </c>
      <c r="M60" s="50">
        <v>25.810553083229571</v>
      </c>
      <c r="N60" s="52">
        <v>19.957081545014056</v>
      </c>
    </row>
    <row r="61" spans="1:14" ht="15.6">
      <c r="A61" s="53" t="s">
        <v>180</v>
      </c>
      <c r="B61" s="53" t="s">
        <v>181</v>
      </c>
      <c r="C61" s="53">
        <v>10.81907090462899</v>
      </c>
      <c r="D61" s="53">
        <v>5.9335873706697795</v>
      </c>
      <c r="E61" s="53">
        <v>9.9881093936069689</v>
      </c>
      <c r="F61" s="54">
        <v>8.0522306854833978</v>
      </c>
      <c r="G61" s="53">
        <v>18.349299926240704</v>
      </c>
      <c r="H61" s="53">
        <v>11.173533083591348</v>
      </c>
      <c r="I61" s="53">
        <v>7.3287671233169815</v>
      </c>
      <c r="J61" s="53">
        <v>25.661764705877065</v>
      </c>
      <c r="K61" s="53">
        <v>6.1177815893873611</v>
      </c>
      <c r="L61" s="53">
        <v>6.3245823389726619</v>
      </c>
      <c r="M61" s="53">
        <v>-2.2184300341945296</v>
      </c>
      <c r="N61" s="55">
        <v>15.591734502308219</v>
      </c>
    </row>
    <row r="62" spans="1:14" ht="15.6">
      <c r="A62" s="50" t="s">
        <v>182</v>
      </c>
      <c r="B62" s="50" t="s">
        <v>183</v>
      </c>
      <c r="C62" s="50">
        <v>10.831837223253826</v>
      </c>
      <c r="D62" s="50">
        <v>8.522114347286692</v>
      </c>
      <c r="E62" s="50">
        <v>9.1116173120482813</v>
      </c>
      <c r="F62" s="51">
        <v>12.920673077030443</v>
      </c>
      <c r="G62" s="50">
        <v>14.497878359266569</v>
      </c>
      <c r="H62" s="50">
        <v>10.25943396222142</v>
      </c>
      <c r="I62" s="50">
        <v>10.563380281700319</v>
      </c>
      <c r="J62" s="50">
        <v>22.102839600990464</v>
      </c>
      <c r="K62" s="50">
        <v>11.861421021730001</v>
      </c>
      <c r="L62" s="50">
        <v>13.265306122433952</v>
      </c>
      <c r="M62" s="50">
        <v>17.122040072808975</v>
      </c>
      <c r="N62" s="52">
        <v>17.462165308526846</v>
      </c>
    </row>
    <row r="63" spans="1:14" ht="15.6">
      <c r="A63" s="53" t="s">
        <v>184</v>
      </c>
      <c r="B63" s="53" t="s">
        <v>185</v>
      </c>
      <c r="C63" s="53">
        <v>10.245901639381017</v>
      </c>
      <c r="D63" s="53">
        <v>7.7368421052402159</v>
      </c>
      <c r="E63" s="53">
        <v>8.1427774679341258</v>
      </c>
      <c r="F63" s="54">
        <v>11.331269349806238</v>
      </c>
      <c r="G63" s="53">
        <v>14.822266935162553</v>
      </c>
      <c r="H63" s="53">
        <v>10.563798219562305</v>
      </c>
      <c r="I63" s="53">
        <v>11.14887831404876</v>
      </c>
      <c r="J63" s="53">
        <v>21.783625730930488</v>
      </c>
      <c r="K63" s="53">
        <v>12.636415853013938</v>
      </c>
      <c r="L63" s="53">
        <v>8.4793668739039809</v>
      </c>
      <c r="M63" s="53">
        <v>5.0079914757451105</v>
      </c>
      <c r="N63" s="55">
        <v>12.895927601920087</v>
      </c>
    </row>
    <row r="64" spans="1:14" ht="15.6">
      <c r="A64" s="50" t="s">
        <v>186</v>
      </c>
      <c r="B64" s="50" t="s">
        <v>187</v>
      </c>
      <c r="C64" s="50">
        <v>10.117878192521479</v>
      </c>
      <c r="D64" s="50">
        <v>6.3402061855907021</v>
      </c>
      <c r="E64" s="50">
        <v>5.9113300493037313</v>
      </c>
      <c r="F64" s="51">
        <v>9.576923076887244</v>
      </c>
      <c r="G64" s="50">
        <v>19.295478443784454</v>
      </c>
      <c r="H64" s="50">
        <v>13.822048125299503</v>
      </c>
      <c r="I64" s="50">
        <v>25.464788732321985</v>
      </c>
      <c r="J64" s="50">
        <v>24.842226046994618</v>
      </c>
      <c r="K64" s="50">
        <v>10.49868766396369</v>
      </c>
      <c r="L64" s="50">
        <v>15.930599369151754</v>
      </c>
      <c r="M64" s="50">
        <v>28.075338434421624</v>
      </c>
      <c r="N64" s="52">
        <v>16.047197640027221</v>
      </c>
    </row>
    <row r="65" spans="1:14" ht="15.6">
      <c r="A65" s="53" t="s">
        <v>188</v>
      </c>
      <c r="B65" s="53" t="s">
        <v>189</v>
      </c>
      <c r="C65" s="53">
        <v>8.3928571428789844</v>
      </c>
      <c r="D65" s="53">
        <v>7.284768211861703</v>
      </c>
      <c r="E65" s="53">
        <v>3.4154535273596132</v>
      </c>
      <c r="F65" s="54">
        <v>11.848679514642901</v>
      </c>
      <c r="G65" s="53">
        <v>19.717405266586809</v>
      </c>
      <c r="H65" s="53">
        <v>11.655300682034774</v>
      </c>
      <c r="I65" s="53">
        <v>13.573523250986753</v>
      </c>
      <c r="J65" s="53">
        <v>10.990712074346343</v>
      </c>
      <c r="K65" s="53">
        <v>8.4444444445358045</v>
      </c>
      <c r="L65" s="53">
        <v>12.970969734378524</v>
      </c>
      <c r="M65" s="53">
        <v>21.018276762362341</v>
      </c>
      <c r="N65" s="55">
        <v>17.780748663081212</v>
      </c>
    </row>
    <row r="66" spans="1:14" ht="15.6">
      <c r="A66" s="50" t="s">
        <v>190</v>
      </c>
      <c r="B66" s="50" t="s">
        <v>191</v>
      </c>
      <c r="C66" s="50">
        <v>7.010656197408216</v>
      </c>
      <c r="D66" s="50">
        <v>2.0661157024344234</v>
      </c>
      <c r="E66" s="50">
        <v>5.8544303797781971</v>
      </c>
      <c r="F66" s="51">
        <v>3.4647550777318292</v>
      </c>
      <c r="G66" s="50">
        <v>15.088177661681312</v>
      </c>
      <c r="H66" s="50">
        <v>7.8089887643162381</v>
      </c>
      <c r="I66" s="50">
        <v>1.9564002236077238</v>
      </c>
      <c r="J66" s="50">
        <v>1.8714909545197056</v>
      </c>
      <c r="K66" s="50">
        <v>8.2702387886087081</v>
      </c>
      <c r="L66" s="50">
        <v>4.0672451193169978</v>
      </c>
      <c r="M66" s="50">
        <v>-1.2127337038995378</v>
      </c>
      <c r="N66" s="52">
        <v>7.9308288610914657</v>
      </c>
    </row>
    <row r="67" spans="1:14" ht="15.6">
      <c r="A67" s="53" t="s">
        <v>192</v>
      </c>
      <c r="B67" s="53" t="s">
        <v>193</v>
      </c>
      <c r="C67" s="53">
        <v>6.6740209597449196</v>
      </c>
      <c r="D67" s="53">
        <v>-0.51387461453333838</v>
      </c>
      <c r="E67" s="53">
        <v>2.3243243242189404</v>
      </c>
      <c r="F67" s="54">
        <v>8.358509567024397</v>
      </c>
      <c r="G67" s="53">
        <v>18.430884184412101</v>
      </c>
      <c r="H67" s="53">
        <v>12.408759124126911</v>
      </c>
      <c r="I67" s="53">
        <v>8.6790044671221978</v>
      </c>
      <c r="J67" s="53">
        <v>29.49093036863486</v>
      </c>
      <c r="K67" s="53">
        <v>3.286637931077907</v>
      </c>
      <c r="L67" s="53">
        <v>11.167227833925274</v>
      </c>
      <c r="M67" s="53">
        <v>19.19720767891846</v>
      </c>
      <c r="N67" s="55">
        <v>12.567713976106099</v>
      </c>
    </row>
    <row r="68" spans="1:14" ht="15.6">
      <c r="A68" s="50" t="s">
        <v>194</v>
      </c>
      <c r="B68" s="50" t="s">
        <v>195</v>
      </c>
      <c r="C68" s="50">
        <v>6.6954643627984867</v>
      </c>
      <c r="D68" s="50">
        <v>1.1928429423496478</v>
      </c>
      <c r="E68" s="50">
        <v>4.227557411231353</v>
      </c>
      <c r="F68" s="51">
        <v>1.1176157530384145</v>
      </c>
      <c r="G68" s="50">
        <v>18.900555898750749</v>
      </c>
      <c r="H68" s="50">
        <v>10.000000000083741</v>
      </c>
      <c r="I68" s="50">
        <v>5.9061957151452127</v>
      </c>
      <c r="J68" s="50">
        <v>21.181646763033825</v>
      </c>
      <c r="K68" s="50">
        <v>2.3097112860690272</v>
      </c>
      <c r="L68" s="50">
        <v>6.3063063063999669</v>
      </c>
      <c r="M68" s="50">
        <v>5.5469155002515036</v>
      </c>
      <c r="N68" s="52">
        <v>6.4420218037886778</v>
      </c>
    </row>
    <row r="69" spans="1:14" ht="15.6">
      <c r="A69" s="53" t="s">
        <v>196</v>
      </c>
      <c r="B69" s="53" t="s">
        <v>197</v>
      </c>
      <c r="C69" s="53">
        <v>4.673393520951441</v>
      </c>
      <c r="D69" s="53">
        <v>-0.9281875916061888</v>
      </c>
      <c r="E69" s="53">
        <v>2.8880866426281182</v>
      </c>
      <c r="F69" s="54">
        <v>-0.83426028912455541</v>
      </c>
      <c r="G69" s="53">
        <v>14.485981308360607</v>
      </c>
      <c r="H69" s="53">
        <v>9.1787439614962949</v>
      </c>
      <c r="I69" s="53">
        <v>3.5474006116860579</v>
      </c>
      <c r="J69" s="53">
        <v>16.68667466981897</v>
      </c>
      <c r="K69" s="53">
        <v>0.20397756248620169</v>
      </c>
      <c r="L69" s="53">
        <v>3.074517978082647</v>
      </c>
      <c r="M69" s="53">
        <v>-0.20294266869745892</v>
      </c>
      <c r="N69" s="55">
        <v>6.6132264528287354</v>
      </c>
    </row>
    <row r="70" spans="1:14" ht="15.6">
      <c r="A70" s="50" t="s">
        <v>198</v>
      </c>
      <c r="B70" s="50" t="s">
        <v>199</v>
      </c>
      <c r="C70" s="50">
        <v>6.6904549508932876</v>
      </c>
      <c r="D70" s="50">
        <v>0.7270964614480846</v>
      </c>
      <c r="E70" s="50">
        <v>5.2558139534022663</v>
      </c>
      <c r="F70" s="51">
        <v>0.6318006318090541</v>
      </c>
      <c r="G70" s="50">
        <v>14.014984574683066</v>
      </c>
      <c r="H70" s="50">
        <v>7.5712881022693024</v>
      </c>
      <c r="I70" s="50">
        <v>0.62864840595389104</v>
      </c>
      <c r="J70" s="50">
        <v>30.882352941224035</v>
      </c>
      <c r="K70" s="50">
        <v>3.0482977039091974</v>
      </c>
      <c r="L70" s="50">
        <v>3.7641723355570367</v>
      </c>
      <c r="M70" s="50">
        <v>-1.7003676470299323</v>
      </c>
      <c r="N70" s="52">
        <v>5.490594814487082</v>
      </c>
    </row>
    <row r="71" spans="1:14" ht="15.6">
      <c r="A71" s="53" t="s">
        <v>200</v>
      </c>
      <c r="B71" s="53" t="s">
        <v>201</v>
      </c>
      <c r="C71" s="53">
        <v>9.115870400920123</v>
      </c>
      <c r="D71" s="53">
        <v>1.6460905350350608</v>
      </c>
      <c r="E71" s="53">
        <v>10.828370330305393</v>
      </c>
      <c r="F71" s="54">
        <v>-0.76579451190149639</v>
      </c>
      <c r="G71" s="53">
        <v>13.304721030058086</v>
      </c>
      <c r="H71" s="53">
        <v>8.9950027762669027</v>
      </c>
      <c r="I71" s="53">
        <v>5.2379195868587081</v>
      </c>
      <c r="J71" s="53">
        <v>33.193863319341553</v>
      </c>
      <c r="K71" s="53">
        <v>9.1920374706758068</v>
      </c>
      <c r="L71" s="53">
        <v>5.6861673045142558</v>
      </c>
      <c r="M71" s="53">
        <v>-1.4563106795736469</v>
      </c>
      <c r="N71" s="55">
        <v>11.520998864920283</v>
      </c>
    </row>
    <row r="72" spans="1:14" ht="15.6">
      <c r="A72" s="50" t="s">
        <v>202</v>
      </c>
      <c r="B72" s="50" t="s">
        <v>203</v>
      </c>
      <c r="C72" s="50">
        <v>9.2243186583534698</v>
      </c>
      <c r="D72" s="50">
        <v>5.5668016195109526</v>
      </c>
      <c r="E72" s="50">
        <v>7.9222720477854613</v>
      </c>
      <c r="F72" s="51">
        <v>1.3856812933357832</v>
      </c>
      <c r="G72" s="50">
        <v>16.685584563047584</v>
      </c>
      <c r="H72" s="50">
        <v>11.724856696123155</v>
      </c>
      <c r="I72" s="50">
        <v>0.7675438595927897</v>
      </c>
      <c r="J72" s="50">
        <v>30.006123698662691</v>
      </c>
      <c r="K72" s="50">
        <v>5.9709521246519737</v>
      </c>
      <c r="L72" s="50">
        <v>6.6180302240442801</v>
      </c>
      <c r="M72" s="50">
        <v>0.66496163687872478</v>
      </c>
      <c r="N72" s="52">
        <v>15.027624309443066</v>
      </c>
    </row>
    <row r="73" spans="1:14" ht="15.6">
      <c r="A73" s="53" t="s">
        <v>204</v>
      </c>
      <c r="B73" s="53" t="s">
        <v>205</v>
      </c>
      <c r="C73" s="53">
        <v>8.7383660806937833</v>
      </c>
      <c r="D73" s="53">
        <v>7.0247933883972546</v>
      </c>
      <c r="E73" s="53">
        <v>9.9841521395502397</v>
      </c>
      <c r="F73" s="54">
        <v>2.2769516728570194</v>
      </c>
      <c r="G73" s="53">
        <v>12.302839116703069</v>
      </c>
      <c r="H73" s="53">
        <v>11.738261738284628</v>
      </c>
      <c r="I73" s="53">
        <v>5.5196711685625566</v>
      </c>
      <c r="J73" s="53">
        <v>-3.0275643922008766</v>
      </c>
      <c r="K73" s="53">
        <v>7.3030777255911561</v>
      </c>
      <c r="L73" s="53">
        <v>8.6320040383566443</v>
      </c>
      <c r="M73" s="53">
        <v>9.5656417764992554</v>
      </c>
      <c r="N73" s="55">
        <v>2.4061597690782088</v>
      </c>
    </row>
    <row r="74" spans="1:14" ht="15.6">
      <c r="A74" s="50" t="s">
        <v>206</v>
      </c>
      <c r="B74" s="50" t="s">
        <v>207</v>
      </c>
      <c r="C74" s="50">
        <v>8.6032388664156088</v>
      </c>
      <c r="D74" s="50">
        <v>8.8408644400821412</v>
      </c>
      <c r="E74" s="50">
        <v>6.7100650976702259</v>
      </c>
      <c r="F74" s="51">
        <v>6.9999999999927676</v>
      </c>
      <c r="G74" s="50">
        <v>13.974025973994708</v>
      </c>
      <c r="H74" s="50">
        <v>12.105007292082014</v>
      </c>
      <c r="I74" s="50">
        <v>5.5221432476260324</v>
      </c>
      <c r="J74" s="50">
        <v>11.2551867219149</v>
      </c>
      <c r="K74" s="50">
        <v>8.4658799384310655</v>
      </c>
      <c r="L74" s="50">
        <v>12.911266201372973</v>
      </c>
      <c r="M74" s="50">
        <v>21.512770137543757</v>
      </c>
      <c r="N74" s="52">
        <v>7.0763500931087409</v>
      </c>
    </row>
    <row r="75" spans="1:14" ht="15.6">
      <c r="A75" s="53" t="s">
        <v>208</v>
      </c>
      <c r="B75" s="53" t="s">
        <v>209</v>
      </c>
      <c r="C75" s="53">
        <v>8.8787417554851533</v>
      </c>
      <c r="D75" s="53">
        <v>11.390532544396169</v>
      </c>
      <c r="E75" s="53">
        <v>8.170426065107673</v>
      </c>
      <c r="F75" s="54">
        <v>4.9355019629219399</v>
      </c>
      <c r="G75" s="53">
        <v>10.051020408183708</v>
      </c>
      <c r="H75" s="53">
        <v>10.619469026386842</v>
      </c>
      <c r="I75" s="53">
        <v>7.5605434139859096</v>
      </c>
      <c r="J75" s="53">
        <v>7.4588477366661854</v>
      </c>
      <c r="K75" s="53">
        <v>10.737913486024752</v>
      </c>
      <c r="L75" s="53">
        <v>8.2912032356347929</v>
      </c>
      <c r="M75" s="53">
        <v>6.8632435180491003</v>
      </c>
      <c r="N75" s="55">
        <v>6.9548872180678734</v>
      </c>
    </row>
    <row r="76" spans="1:14" ht="15.6">
      <c r="A76" s="50" t="s">
        <v>210</v>
      </c>
      <c r="B76" s="50" t="s">
        <v>211</v>
      </c>
      <c r="C76" s="50">
        <v>6.4799331104383739</v>
      </c>
      <c r="D76" s="50">
        <v>6.5447545716744493</v>
      </c>
      <c r="E76" s="50">
        <v>7.4679628811814114</v>
      </c>
      <c r="F76" s="51">
        <v>4.7436344610844561</v>
      </c>
      <c r="G76" s="50">
        <v>8.4267491302906237</v>
      </c>
      <c r="H76" s="50">
        <v>6.6727605118684474</v>
      </c>
      <c r="I76" s="50">
        <v>7.6305220883591929</v>
      </c>
      <c r="J76" s="50">
        <v>-14.922752808979201</v>
      </c>
      <c r="K76" s="50">
        <v>12.677679600454361</v>
      </c>
      <c r="L76" s="50">
        <v>6.0314685315445038</v>
      </c>
      <c r="M76" s="50">
        <v>5.7503506310913721</v>
      </c>
      <c r="N76" s="52">
        <v>6.3132530121082331</v>
      </c>
    </row>
    <row r="77" spans="1:14" ht="15.6">
      <c r="A77" s="53" t="s">
        <v>212</v>
      </c>
      <c r="B77" s="53" t="s">
        <v>213</v>
      </c>
      <c r="C77" s="53">
        <v>2.9189733266199669</v>
      </c>
      <c r="D77" s="53">
        <v>3.9979757085444767</v>
      </c>
      <c r="E77" s="53">
        <v>0.63507572057501793</v>
      </c>
      <c r="F77" s="54">
        <v>2.9581993569995912</v>
      </c>
      <c r="G77" s="53">
        <v>2.6988636363508567</v>
      </c>
      <c r="H77" s="53">
        <v>8.7620988283300107</v>
      </c>
      <c r="I77" s="53">
        <v>6.2039957939045154</v>
      </c>
      <c r="J77" s="53">
        <v>6.9109947643411163</v>
      </c>
      <c r="K77" s="53">
        <v>10.026809651459612</v>
      </c>
      <c r="L77" s="53">
        <v>4.1903776513561919</v>
      </c>
      <c r="M77" s="53">
        <v>5.7471264367209285</v>
      </c>
      <c r="N77" s="55">
        <v>7.8371501273074129</v>
      </c>
    </row>
    <row r="78" spans="1:14" ht="15.6">
      <c r="A78" s="50" t="s">
        <v>214</v>
      </c>
      <c r="B78" s="50" t="s">
        <v>215</v>
      </c>
      <c r="C78" s="50">
        <v>3.1190019193590546</v>
      </c>
      <c r="D78" s="50">
        <v>5.8964525407201984</v>
      </c>
      <c r="E78" s="50">
        <v>-0.55401662048146783</v>
      </c>
      <c r="F78" s="51">
        <v>8.0296127561728206</v>
      </c>
      <c r="G78" s="50">
        <v>3.8910505835425102</v>
      </c>
      <c r="H78" s="50">
        <v>9.7014925372323368</v>
      </c>
      <c r="I78" s="50">
        <v>7.0729053319266155</v>
      </c>
      <c r="J78" s="50">
        <v>1.3659915214240703</v>
      </c>
      <c r="K78" s="50">
        <v>11.370558375710349</v>
      </c>
      <c r="L78" s="50">
        <v>6.06060606056813</v>
      </c>
      <c r="M78" s="50">
        <v>11.077235772342497</v>
      </c>
      <c r="N78" s="52">
        <v>7.7809798270673802</v>
      </c>
    </row>
    <row r="79" spans="1:14" ht="15.6">
      <c r="A79" s="53" t="s">
        <v>216</v>
      </c>
      <c r="B79" s="53" t="s">
        <v>217</v>
      </c>
      <c r="C79" s="53">
        <v>3.0432715168178692</v>
      </c>
      <c r="D79" s="53">
        <v>8.5907335906992177</v>
      </c>
      <c r="E79" s="53">
        <v>0.91258405373775275</v>
      </c>
      <c r="F79" s="54">
        <v>-1.0449795547229579</v>
      </c>
      <c r="G79" s="53">
        <v>4.6348314606343033</v>
      </c>
      <c r="H79" s="53">
        <v>7.4653553866957267</v>
      </c>
      <c r="I79" s="53">
        <v>-1.3912075681545621</v>
      </c>
      <c r="J79" s="53">
        <v>3.0754892823422919</v>
      </c>
      <c r="K79" s="53">
        <v>7.6324744774318054</v>
      </c>
      <c r="L79" s="53">
        <v>1.1152416356711603</v>
      </c>
      <c r="M79" s="53">
        <v>-3.0734966592633639</v>
      </c>
      <c r="N79" s="55">
        <v>4.8872180450054037</v>
      </c>
    </row>
    <row r="80" spans="1:14" ht="15.6">
      <c r="A80" s="50" t="s">
        <v>218</v>
      </c>
      <c r="B80" s="50" t="s">
        <v>219</v>
      </c>
      <c r="C80" s="50">
        <v>6.1043802424053384</v>
      </c>
      <c r="D80" s="50">
        <v>6.5433212996754531</v>
      </c>
      <c r="E80" s="50">
        <v>4.1764429845739137</v>
      </c>
      <c r="F80" s="51">
        <v>4.8696507623437801</v>
      </c>
      <c r="G80" s="50">
        <v>9.3892433911022088</v>
      </c>
      <c r="H80" s="50">
        <v>10.754553339061612</v>
      </c>
      <c r="I80" s="50">
        <v>-0.46632124351317916</v>
      </c>
      <c r="J80" s="50">
        <v>8.1118881119182298</v>
      </c>
      <c r="K80" s="50">
        <v>10.0756859035682</v>
      </c>
      <c r="L80" s="50">
        <v>1.3686534215777924</v>
      </c>
      <c r="M80" s="50">
        <v>-7.6394502829587596</v>
      </c>
      <c r="N80" s="52">
        <v>7.1304347826062875</v>
      </c>
    </row>
    <row r="81" spans="1:14" ht="15.6">
      <c r="A81" s="53" t="s">
        <v>220</v>
      </c>
      <c r="B81" s="53" t="s">
        <v>221</v>
      </c>
      <c r="C81" s="53">
        <v>4.7996272134409157</v>
      </c>
      <c r="D81" s="53">
        <v>5.4448871182153358</v>
      </c>
      <c r="E81" s="53">
        <v>2.0852641335260547</v>
      </c>
      <c r="F81" s="54">
        <v>2.0844468199178179</v>
      </c>
      <c r="G81" s="53">
        <v>6.1659712563281843</v>
      </c>
      <c r="H81" s="53">
        <v>11.555555555625151</v>
      </c>
      <c r="I81" s="53">
        <v>-0.27457440965510393</v>
      </c>
      <c r="J81" s="53">
        <v>13.259932982272149</v>
      </c>
      <c r="K81" s="53">
        <v>13.556985294013369</v>
      </c>
      <c r="L81" s="53">
        <v>4.808590102749144</v>
      </c>
      <c r="M81" s="53">
        <v>3.5680304471330082</v>
      </c>
      <c r="N81" s="55">
        <v>8.5676625659375727</v>
      </c>
    </row>
    <row r="82" spans="1:14" ht="15.6">
      <c r="A82" s="50" t="s">
        <v>222</v>
      </c>
      <c r="B82" s="50" t="s">
        <v>223</v>
      </c>
      <c r="C82" s="50">
        <v>5.2610914801570319</v>
      </c>
      <c r="D82" s="50">
        <v>7.3622402890529903</v>
      </c>
      <c r="E82" s="50">
        <v>3.9062499999962919</v>
      </c>
      <c r="F82" s="51">
        <v>4.1292041292120052</v>
      </c>
      <c r="G82" s="50">
        <v>3.2442067736032865</v>
      </c>
      <c r="H82" s="50">
        <v>12.296486718063427</v>
      </c>
      <c r="I82" s="50">
        <v>2.3217247097884863</v>
      </c>
      <c r="J82" s="50">
        <v>8.5843995047289123</v>
      </c>
      <c r="K82" s="50">
        <v>9.3078758950183804</v>
      </c>
      <c r="L82" s="50">
        <v>4.2868920032326008</v>
      </c>
      <c r="M82" s="50">
        <v>2.122015915134301</v>
      </c>
      <c r="N82" s="52">
        <v>5.3490480507367044</v>
      </c>
    </row>
    <row r="83" spans="1:14" ht="15.6">
      <c r="A83" s="53" t="s">
        <v>224</v>
      </c>
      <c r="B83" s="53" t="s">
        <v>225</v>
      </c>
      <c r="C83" s="53">
        <v>7.4816625916928725</v>
      </c>
      <c r="D83" s="53">
        <v>10.267639902613945</v>
      </c>
      <c r="E83" s="53">
        <v>5.5339805824625499</v>
      </c>
      <c r="F83" s="54">
        <v>4.9344159899546103</v>
      </c>
      <c r="G83" s="53">
        <v>7.8377132319637832</v>
      </c>
      <c r="H83" s="53">
        <v>14.379391100635907</v>
      </c>
      <c r="I83" s="53">
        <v>-1.8811881188095958</v>
      </c>
      <c r="J83" s="53">
        <v>1.6160626836988712</v>
      </c>
      <c r="K83" s="53">
        <v>13.645224171562976</v>
      </c>
      <c r="L83" s="53">
        <v>6.3555114201259144</v>
      </c>
      <c r="M83" s="53">
        <v>3.1055900621331345</v>
      </c>
      <c r="N83" s="55">
        <v>10.146295422300167</v>
      </c>
    </row>
    <row r="84" spans="1:14" ht="15.6">
      <c r="A84" s="50" t="s">
        <v>226</v>
      </c>
      <c r="B84" s="50" t="s">
        <v>227</v>
      </c>
      <c r="C84" s="50">
        <v>2.652396463486939</v>
      </c>
      <c r="D84" s="50">
        <v>2.8972385694516989</v>
      </c>
      <c r="E84" s="50">
        <v>3.2033426184188807</v>
      </c>
      <c r="F84" s="51">
        <v>-6.2203479177578398</v>
      </c>
      <c r="G84" s="50">
        <v>3.1835205993303806</v>
      </c>
      <c r="H84" s="50">
        <v>7.3554421768623479</v>
      </c>
      <c r="I84" s="50">
        <v>-9.7560975610175618</v>
      </c>
      <c r="J84" s="50">
        <v>-4.8327137546573589</v>
      </c>
      <c r="K84" s="50">
        <v>5.3327256153164138</v>
      </c>
      <c r="L84" s="50">
        <v>-2.9032258064709437</v>
      </c>
      <c r="M84" s="50">
        <v>-12.946020128055491</v>
      </c>
      <c r="N84" s="52">
        <v>-2.3618538324533533</v>
      </c>
    </row>
    <row r="85" spans="1:14" ht="15.6">
      <c r="A85" s="53" t="s">
        <v>228</v>
      </c>
      <c r="B85" s="53" t="s">
        <v>229</v>
      </c>
      <c r="C85" s="53">
        <v>2.8149515459116037</v>
      </c>
      <c r="D85" s="53">
        <v>-0.26666666663516247</v>
      </c>
      <c r="E85" s="53">
        <v>1.7610661590547805</v>
      </c>
      <c r="F85" s="54">
        <v>-0.137741046876938</v>
      </c>
      <c r="G85" s="53">
        <v>4.3847874720926328</v>
      </c>
      <c r="H85" s="53">
        <v>9.0266222961860052</v>
      </c>
      <c r="I85" s="53">
        <v>-7.6749435666320975</v>
      </c>
      <c r="J85" s="53">
        <v>-5.4701627486162696</v>
      </c>
      <c r="K85" s="53">
        <v>10.027100271085999</v>
      </c>
      <c r="L85" s="53">
        <v>-2.5735294117758878</v>
      </c>
      <c r="M85" s="53">
        <v>-12.637867647064848</v>
      </c>
      <c r="N85" s="55">
        <v>-1.2992831540313499</v>
      </c>
    </row>
    <row r="86" spans="1:14" ht="15.6">
      <c r="A86" s="50" t="s">
        <v>230</v>
      </c>
      <c r="B86" s="50" t="s">
        <v>231</v>
      </c>
      <c r="C86" s="50">
        <v>-0.92226613969420557</v>
      </c>
      <c r="D86" s="50">
        <v>4.2354934324295712E-2</v>
      </c>
      <c r="E86" s="50">
        <v>-0.76576576576746769</v>
      </c>
      <c r="F86" s="51">
        <v>-2.4859287054220802</v>
      </c>
      <c r="G86" s="50">
        <v>-8.3333333333665323</v>
      </c>
      <c r="H86" s="50">
        <v>7.1260767424378368</v>
      </c>
      <c r="I86" s="50">
        <v>-10.619469026590721</v>
      </c>
      <c r="J86" s="50">
        <v>-7.5032341526095614</v>
      </c>
      <c r="K86" s="50">
        <v>4.3833261709618654</v>
      </c>
      <c r="L86" s="50">
        <v>-5.8362369337835567</v>
      </c>
      <c r="M86" s="50">
        <v>-14.96717724287655</v>
      </c>
      <c r="N86" s="52">
        <v>-4.5048701299056582</v>
      </c>
    </row>
    <row r="87" spans="1:14" ht="15.6">
      <c r="A87" s="53" t="s">
        <v>232</v>
      </c>
      <c r="B87" s="53" t="s">
        <v>233</v>
      </c>
      <c r="C87" s="53">
        <v>1.3783903956946508</v>
      </c>
      <c r="D87" s="53">
        <v>2.5608732157462732</v>
      </c>
      <c r="E87" s="53">
        <v>0</v>
      </c>
      <c r="F87" s="54">
        <v>0.31413612567265936</v>
      </c>
      <c r="G87" s="53">
        <v>-0.87336244534775842</v>
      </c>
      <c r="H87" s="53">
        <v>10.079681274842645</v>
      </c>
      <c r="I87" s="53">
        <v>-12.224669603494231</v>
      </c>
      <c r="J87" s="53">
        <v>-1.5638207945914973</v>
      </c>
      <c r="K87" s="53">
        <v>5.4633751517981111</v>
      </c>
      <c r="L87" s="53">
        <v>-1.7817371937845383</v>
      </c>
      <c r="M87" s="53">
        <v>-8.0385852089807308</v>
      </c>
      <c r="N87" s="55">
        <v>-0.1618777822581241</v>
      </c>
    </row>
    <row r="88" spans="1:14" ht="15.6">
      <c r="A88" s="50" t="s">
        <v>234</v>
      </c>
      <c r="B88" s="50" t="s">
        <v>235</v>
      </c>
      <c r="C88" s="50">
        <v>0.783289817178634</v>
      </c>
      <c r="D88" s="50">
        <v>1.0517458982503891</v>
      </c>
      <c r="E88" s="50">
        <v>-1.1476058567340353</v>
      </c>
      <c r="F88" s="51">
        <v>-1.53501758870358</v>
      </c>
      <c r="G88" s="50">
        <v>-0.9323204420260689</v>
      </c>
      <c r="H88" s="50">
        <v>7.020221289620987</v>
      </c>
      <c r="I88" s="50">
        <v>-7.6175040518591475</v>
      </c>
      <c r="J88" s="50">
        <v>6.53743823637849</v>
      </c>
      <c r="K88" s="50">
        <v>9.0143480972975745</v>
      </c>
      <c r="L88" s="50">
        <v>-2.2924901185226498</v>
      </c>
      <c r="M88" s="50">
        <v>-9.0476190476431064</v>
      </c>
      <c r="N88" s="52">
        <v>-0.77452667813906473</v>
      </c>
    </row>
    <row r="89" spans="1:14" ht="15.6">
      <c r="A89" s="53" t="s">
        <v>236</v>
      </c>
      <c r="B89" s="53" t="s">
        <v>237</v>
      </c>
      <c r="C89" s="53">
        <v>-1.3193812557375395</v>
      </c>
      <c r="D89" s="53">
        <v>-5.0308914385777221</v>
      </c>
      <c r="E89" s="53">
        <v>-0.78196872120043226</v>
      </c>
      <c r="F89" s="54">
        <v>-3.8690476190163192</v>
      </c>
      <c r="G89" s="53">
        <v>-6.6695168875501203</v>
      </c>
      <c r="H89" s="53">
        <v>3.4398034398430255</v>
      </c>
      <c r="I89" s="53">
        <v>-8.3753784056547538</v>
      </c>
      <c r="J89" s="53">
        <v>14.361445783096972</v>
      </c>
      <c r="K89" s="53">
        <v>3.8593481989129153</v>
      </c>
      <c r="L89" s="53">
        <v>-7.5163398693038346</v>
      </c>
      <c r="M89" s="53">
        <v>-19.829317269075176</v>
      </c>
      <c r="N89" s="55">
        <v>-7.7549271636815575</v>
      </c>
    </row>
    <row r="90" spans="1:14" ht="15.6">
      <c r="A90" s="50" t="s">
        <v>238</v>
      </c>
      <c r="B90" s="50" t="s">
        <v>239</v>
      </c>
      <c r="C90" s="50">
        <v>-1.4959202176187403</v>
      </c>
      <c r="D90" s="50">
        <v>-2.0677518697654884</v>
      </c>
      <c r="E90" s="50">
        <v>-2.2042285199746159</v>
      </c>
      <c r="F90" s="51">
        <v>-4.4406970207989893</v>
      </c>
      <c r="G90" s="50">
        <v>-11.025408348419131</v>
      </c>
      <c r="H90" s="50">
        <v>8.2376237623916317</v>
      </c>
      <c r="I90" s="50">
        <v>-7.3761261261265805</v>
      </c>
      <c r="J90" s="50">
        <v>12.451171874989097</v>
      </c>
      <c r="K90" s="50">
        <v>7.269580268371989</v>
      </c>
      <c r="L90" s="50">
        <v>-4.5562411010770525</v>
      </c>
      <c r="M90" s="50">
        <v>-11.87598528642072</v>
      </c>
      <c r="N90" s="52">
        <v>-0.59333637606460155</v>
      </c>
    </row>
    <row r="91" spans="1:14" ht="15.6">
      <c r="A91" s="53" t="s">
        <v>240</v>
      </c>
      <c r="B91" s="53" t="s">
        <v>241</v>
      </c>
      <c r="C91" s="53">
        <v>-3.6355475763019562</v>
      </c>
      <c r="D91" s="53">
        <v>-2.6292335115560284</v>
      </c>
      <c r="E91" s="53">
        <v>-2.3386342376387814</v>
      </c>
      <c r="F91" s="54">
        <v>-6.2988505746590988</v>
      </c>
      <c r="G91" s="53">
        <v>-16.245177882572893</v>
      </c>
      <c r="H91" s="53">
        <v>3.7390309041893666</v>
      </c>
      <c r="I91" s="53">
        <v>-9.0464547676922802</v>
      </c>
      <c r="J91" s="53">
        <v>3.3476805356461137</v>
      </c>
      <c r="K91" s="53">
        <v>0.73891625613460299</v>
      </c>
      <c r="L91" s="53">
        <v>-7.1698113207507408</v>
      </c>
      <c r="M91" s="53">
        <v>-15.097317201438699</v>
      </c>
      <c r="N91" s="55">
        <v>-5.401724920671036</v>
      </c>
    </row>
    <row r="92" spans="1:14" ht="15.6">
      <c r="A92" s="50" t="s">
        <v>242</v>
      </c>
      <c r="B92" s="50" t="s">
        <v>243</v>
      </c>
      <c r="C92" s="50">
        <v>-5.4078014184812062</v>
      </c>
      <c r="D92" s="50">
        <v>-5.7154953429723987</v>
      </c>
      <c r="E92" s="50">
        <v>-3.7675896505407036</v>
      </c>
      <c r="F92" s="51">
        <v>-10.918710918673868</v>
      </c>
      <c r="G92" s="50">
        <v>-15.727272727253705</v>
      </c>
      <c r="H92" s="50">
        <v>1.4985380116933067</v>
      </c>
      <c r="I92" s="50">
        <v>-12.40535818286218</v>
      </c>
      <c r="J92" s="50">
        <v>-6.2937062936995751</v>
      </c>
      <c r="K92" s="50">
        <v>-1.3174145738393039</v>
      </c>
      <c r="L92" s="50">
        <v>-8.279370952762644</v>
      </c>
      <c r="M92" s="50">
        <v>-14.410705095220933</v>
      </c>
      <c r="N92" s="52">
        <v>-8.1597960050808211</v>
      </c>
    </row>
    <row r="93" spans="1:14" ht="15.6">
      <c r="A93" s="53" t="s">
        <v>244</v>
      </c>
      <c r="B93" s="53" t="s">
        <v>245</v>
      </c>
      <c r="C93" s="53">
        <v>-5.9649122807015731</v>
      </c>
      <c r="D93" s="53">
        <v>-9.9467867375743317</v>
      </c>
      <c r="E93" s="53">
        <v>-1.2256014526045078</v>
      </c>
      <c r="F93" s="54">
        <v>-11.638830897674801</v>
      </c>
      <c r="G93" s="53">
        <v>-17.180616740146547</v>
      </c>
      <c r="H93" s="53">
        <v>-0.7962359752586079</v>
      </c>
      <c r="I93" s="53">
        <v>-12.045169385203991</v>
      </c>
      <c r="J93" s="53">
        <v>-17.518248175179007</v>
      </c>
      <c r="K93" s="53">
        <v>-8.0583269378090563</v>
      </c>
      <c r="L93" s="53">
        <v>-11.700680272104124</v>
      </c>
      <c r="M93" s="53">
        <v>-22.777222777207061</v>
      </c>
      <c r="N93" s="55">
        <v>-14.268342115875877</v>
      </c>
    </row>
    <row r="94" spans="1:14" ht="15.6">
      <c r="A94" s="50" t="s">
        <v>246</v>
      </c>
      <c r="B94" s="50" t="s">
        <v>247</v>
      </c>
      <c r="C94" s="50">
        <v>-7.4759437453420503</v>
      </c>
      <c r="D94" s="50">
        <v>-10.907577019147963</v>
      </c>
      <c r="E94" s="50">
        <v>-4.5636509207317992</v>
      </c>
      <c r="F94" s="51">
        <v>-11.822020136418942</v>
      </c>
      <c r="G94" s="50">
        <v>-17.009410944548719</v>
      </c>
      <c r="H94" s="50">
        <v>2.6024955436661834</v>
      </c>
      <c r="I94" s="50">
        <v>-16.228070175485186</v>
      </c>
      <c r="J94" s="50">
        <v>-11.452015697482597</v>
      </c>
      <c r="K94" s="50">
        <v>-6.8955650930156986</v>
      </c>
      <c r="L94" s="50">
        <v>-11.974110032397366</v>
      </c>
      <c r="M94" s="50">
        <v>-22.132317943826273</v>
      </c>
      <c r="N94" s="52">
        <v>-13.096270598420222</v>
      </c>
    </row>
    <row r="95" spans="1:14" ht="15.6">
      <c r="A95" s="53" t="s">
        <v>248</v>
      </c>
      <c r="B95" s="53" t="s">
        <v>249</v>
      </c>
      <c r="C95" s="53">
        <v>-7.6071922544963204</v>
      </c>
      <c r="D95" s="53">
        <v>-9.1542750930419743</v>
      </c>
      <c r="E95" s="53">
        <v>-3.6624942049333753</v>
      </c>
      <c r="F95" s="54">
        <v>-12.260061919513666</v>
      </c>
      <c r="G95" s="53">
        <v>-18.460833715074486</v>
      </c>
      <c r="H95" s="53">
        <v>2.6920031670629951</v>
      </c>
      <c r="I95" s="53">
        <v>-14.427312775325596</v>
      </c>
      <c r="J95" s="53">
        <v>-21.028234302568016</v>
      </c>
      <c r="K95" s="53">
        <v>-13.33608587945745</v>
      </c>
      <c r="L95" s="53">
        <v>-10.146390711812037</v>
      </c>
      <c r="M95" s="53">
        <v>-14.777708202923245</v>
      </c>
      <c r="N95" s="55">
        <v>-14.770088248920011</v>
      </c>
    </row>
    <row r="96" spans="1:14" ht="15.6">
      <c r="A96" s="50" t="s">
        <v>250</v>
      </c>
      <c r="B96" s="50" t="s">
        <v>251</v>
      </c>
      <c r="C96" s="50">
        <v>-6.2586286240219664</v>
      </c>
      <c r="D96" s="50">
        <v>-10.332434860775786</v>
      </c>
      <c r="E96" s="50">
        <v>-2.897884084677127</v>
      </c>
      <c r="F96" s="51">
        <v>-12.588235294152428</v>
      </c>
      <c r="G96" s="50">
        <v>-12.085670576241302</v>
      </c>
      <c r="H96" s="50">
        <v>0.47566776437129032</v>
      </c>
      <c r="I96" s="50">
        <v>-17.325227963492395</v>
      </c>
      <c r="J96" s="50">
        <v>-11.159357359950238</v>
      </c>
      <c r="K96" s="50">
        <v>-11.496571198139494</v>
      </c>
      <c r="L96" s="50">
        <v>-8.5529587269309371</v>
      </c>
      <c r="M96" s="50">
        <v>-12.343470482984509</v>
      </c>
      <c r="N96" s="52">
        <v>-13.911845729989981</v>
      </c>
    </row>
    <row r="97" spans="1:14" ht="15.6">
      <c r="A97" s="53" t="s">
        <v>252</v>
      </c>
      <c r="B97" s="53" t="s">
        <v>253</v>
      </c>
      <c r="C97" s="53">
        <v>-6.9399161620603333</v>
      </c>
      <c r="D97" s="53">
        <v>-9.9313501144579259</v>
      </c>
      <c r="E97" s="53">
        <v>-3.6398467432908976</v>
      </c>
      <c r="F97" s="54">
        <v>-8.9303238469354511</v>
      </c>
      <c r="G97" s="53">
        <v>-13.101330603926264</v>
      </c>
      <c r="H97" s="53">
        <v>-2.3170283192437413</v>
      </c>
      <c r="I97" s="53">
        <v>-21.505376344084148</v>
      </c>
      <c r="J97" s="53">
        <v>-16.38130495144171</v>
      </c>
      <c r="K97" s="53">
        <v>-12.061939690317558</v>
      </c>
      <c r="L97" s="53">
        <v>-9.1463414633891844</v>
      </c>
      <c r="M97" s="53">
        <v>-14.188351920677622</v>
      </c>
      <c r="N97" s="55">
        <v>-10.076775431786444</v>
      </c>
    </row>
    <row r="98" spans="1:14" ht="15.6">
      <c r="A98" s="50" t="s">
        <v>254</v>
      </c>
      <c r="B98" s="50" t="s">
        <v>255</v>
      </c>
      <c r="C98" s="50">
        <v>-5.5763823804473089</v>
      </c>
      <c r="D98" s="50">
        <v>-9.7889537493307088</v>
      </c>
      <c r="E98" s="50">
        <v>-1.6037735848557944</v>
      </c>
      <c r="F98" s="51">
        <v>-12.36501079921174</v>
      </c>
      <c r="G98" s="50">
        <v>-10.032362459567135</v>
      </c>
      <c r="H98" s="50">
        <v>-3.4929780338933902</v>
      </c>
      <c r="I98" s="50">
        <v>-16.023936170207953</v>
      </c>
      <c r="J98" s="50">
        <v>-11.144278607002056</v>
      </c>
      <c r="K98" s="50">
        <v>-11.138923654554066</v>
      </c>
      <c r="L98" s="50">
        <v>-9.1780131114423291</v>
      </c>
      <c r="M98" s="50">
        <v>-17.257967528522599</v>
      </c>
      <c r="N98" s="52">
        <v>-9.763998149016583</v>
      </c>
    </row>
    <row r="99" spans="1:14" ht="15.6">
      <c r="A99" s="53" t="s">
        <v>256</v>
      </c>
      <c r="B99" s="53" t="s">
        <v>257</v>
      </c>
      <c r="C99" s="53">
        <v>-6.9496268656451647</v>
      </c>
      <c r="D99" s="53">
        <v>-9.3636363636280695</v>
      </c>
      <c r="E99" s="53">
        <v>-4.5036764706064547</v>
      </c>
      <c r="F99" s="54">
        <v>-11.281748375677846</v>
      </c>
      <c r="G99" s="53">
        <v>-13.457446808479091</v>
      </c>
      <c r="H99" s="53">
        <v>-4.6698285297870568</v>
      </c>
      <c r="I99" s="53">
        <v>-17.617689015676429</v>
      </c>
      <c r="J99" s="53">
        <v>-9.4742321707441448</v>
      </c>
      <c r="K99" s="53">
        <v>-8.2637729550283581</v>
      </c>
      <c r="L99" s="53">
        <v>-9.2963533641618348</v>
      </c>
      <c r="M99" s="53">
        <v>-13.971539456701098</v>
      </c>
      <c r="N99" s="55">
        <v>-12.104018912581815</v>
      </c>
    </row>
    <row r="100" spans="1:14" ht="15.6">
      <c r="A100" s="50" t="s">
        <v>258</v>
      </c>
      <c r="B100" s="50" t="s">
        <v>259</v>
      </c>
      <c r="C100" s="50">
        <v>-4.3999999999535628</v>
      </c>
      <c r="D100" s="50">
        <v>-6.6355140187194568</v>
      </c>
      <c r="E100" s="50">
        <v>-2.30704697986579</v>
      </c>
      <c r="F100" s="51">
        <v>-9.1344383057232577</v>
      </c>
      <c r="G100" s="50">
        <v>-8.3998320034354368</v>
      </c>
      <c r="H100" s="50">
        <v>-4.6560111187972204</v>
      </c>
      <c r="I100" s="50">
        <v>-12.094240837661886</v>
      </c>
      <c r="J100" s="50">
        <v>-4.7542304592757318</v>
      </c>
      <c r="K100" s="50">
        <v>-2.9502151198500637</v>
      </c>
      <c r="L100" s="50">
        <v>-6.066176470548057</v>
      </c>
      <c r="M100" s="50">
        <v>-11.491442542705832</v>
      </c>
      <c r="N100" s="52">
        <v>-2.9940119760977768</v>
      </c>
    </row>
    <row r="101" spans="1:14" ht="15.6">
      <c r="A101" s="53" t="s">
        <v>260</v>
      </c>
      <c r="B101" s="53" t="s">
        <v>261</v>
      </c>
      <c r="C101" s="53">
        <v>-2.4197284288045351</v>
      </c>
      <c r="D101" s="53">
        <v>-7.2355542790110583</v>
      </c>
      <c r="E101" s="53">
        <v>-0.19795811919606221</v>
      </c>
      <c r="F101" s="54">
        <v>1.2156609351564152</v>
      </c>
      <c r="G101" s="53">
        <v>-0.76094760106765191</v>
      </c>
      <c r="H101" s="53">
        <v>-3.5901391138172256</v>
      </c>
      <c r="I101" s="53">
        <v>-8.4958372187558204</v>
      </c>
      <c r="J101" s="53">
        <v>-10.413219236360771</v>
      </c>
      <c r="K101" s="53">
        <v>-5.2336333281702618</v>
      </c>
      <c r="L101" s="53">
        <v>-2.411748937614</v>
      </c>
      <c r="M101" s="53">
        <v>-9.2171078657484866</v>
      </c>
      <c r="N101" s="55">
        <v>1.4490500242909654</v>
      </c>
    </row>
    <row r="102" spans="1:14" ht="15.6">
      <c r="A102" s="50" t="s">
        <v>262</v>
      </c>
      <c r="B102" s="50" t="s">
        <v>263</v>
      </c>
      <c r="C102" s="50">
        <v>-0.81977004651438978</v>
      </c>
      <c r="D102" s="50">
        <v>-3.2176831711665188</v>
      </c>
      <c r="E102" s="50">
        <v>-2.1105209903715783</v>
      </c>
      <c r="F102" s="51">
        <v>11.222419397112082</v>
      </c>
      <c r="G102" s="50">
        <v>5.3645092895714841</v>
      </c>
      <c r="H102" s="50">
        <v>-2.2778362405077468</v>
      </c>
      <c r="I102" s="50">
        <v>1.4201419572080987</v>
      </c>
      <c r="J102" s="50">
        <v>-5.2140206109072444</v>
      </c>
      <c r="K102" s="50">
        <v>-1.1306053335231603</v>
      </c>
      <c r="L102" s="50">
        <v>-1.2296090280729532</v>
      </c>
      <c r="M102" s="50">
        <v>-8.3766655876491356</v>
      </c>
      <c r="N102" s="52">
        <v>4.3008792684859687</v>
      </c>
    </row>
    <row r="103" spans="1:14" ht="15.6">
      <c r="A103" s="53" t="s">
        <v>264</v>
      </c>
      <c r="B103" s="53" t="s">
        <v>265</v>
      </c>
      <c r="C103" s="53">
        <v>2.7411885183179496</v>
      </c>
      <c r="D103" s="53">
        <v>-0.11443967853171921</v>
      </c>
      <c r="E103" s="53">
        <v>0.44106807300132722</v>
      </c>
      <c r="F103" s="54">
        <v>4.6657782805612502</v>
      </c>
      <c r="G103" s="53">
        <v>13.130874283292915</v>
      </c>
      <c r="H103" s="53">
        <v>3.1413713493893658</v>
      </c>
      <c r="I103" s="53">
        <v>-4.4766404379892322E-2</v>
      </c>
      <c r="J103" s="53">
        <v>9.0755138758871201</v>
      </c>
      <c r="K103" s="53">
        <v>3.684622643466251</v>
      </c>
      <c r="L103" s="53">
        <v>4.6202139298138212</v>
      </c>
      <c r="M103" s="53">
        <v>4.6315161302612484</v>
      </c>
      <c r="N103" s="55">
        <v>8.0725598616871999</v>
      </c>
    </row>
    <row r="104" spans="1:14" ht="15.6">
      <c r="A104" s="50" t="s">
        <v>266</v>
      </c>
      <c r="B104" s="50" t="s">
        <v>267</v>
      </c>
      <c r="C104" s="50">
        <v>3.3233536353224569</v>
      </c>
      <c r="D104" s="50">
        <v>-1.9166243777870462</v>
      </c>
      <c r="E104" s="50">
        <v>0.98013803908385544</v>
      </c>
      <c r="F104" s="51">
        <v>12.248939729460329</v>
      </c>
      <c r="G104" s="50">
        <v>14.691686101592971</v>
      </c>
      <c r="H104" s="50">
        <v>3.2763356873985794</v>
      </c>
      <c r="I104" s="50">
        <v>-2.1820005442259705</v>
      </c>
      <c r="J104" s="50">
        <v>3.9276835723686565</v>
      </c>
      <c r="K104" s="50">
        <v>5.2513898036819162</v>
      </c>
      <c r="L104" s="50">
        <v>6.6585526614875601</v>
      </c>
      <c r="M104" s="50">
        <v>10.220779785155365</v>
      </c>
      <c r="N104" s="52">
        <v>12.036127443345057</v>
      </c>
    </row>
    <row r="105" spans="1:14" ht="15.6">
      <c r="A105" s="53" t="s">
        <v>268</v>
      </c>
      <c r="B105" s="53" t="s">
        <v>269</v>
      </c>
      <c r="C105" s="53">
        <v>4.3635461676562626</v>
      </c>
      <c r="D105" s="53">
        <v>-2.5013094100830635</v>
      </c>
      <c r="E105" s="53">
        <v>3.5819636529842214</v>
      </c>
      <c r="F105" s="54">
        <v>8.4814421184663082</v>
      </c>
      <c r="G105" s="53">
        <v>13.153872226498709</v>
      </c>
      <c r="H105" s="53">
        <v>6.6357078334121633</v>
      </c>
      <c r="I105" s="53">
        <v>-4.5957094818120598</v>
      </c>
      <c r="J105" s="53">
        <v>0.95815360602973243</v>
      </c>
      <c r="K105" s="53">
        <v>6.7129437265576408</v>
      </c>
      <c r="L105" s="53">
        <v>8.3700256305918597</v>
      </c>
      <c r="M105" s="53">
        <v>12.242388147062599</v>
      </c>
      <c r="N105" s="55">
        <v>17.060480753929429</v>
      </c>
    </row>
    <row r="106" spans="1:14" ht="15.6">
      <c r="A106" s="50" t="s">
        <v>270</v>
      </c>
      <c r="B106" s="50" t="s">
        <v>271</v>
      </c>
      <c r="C106" s="50">
        <v>4.8656723562645832</v>
      </c>
      <c r="D106" s="50">
        <v>-4.82591634917795</v>
      </c>
      <c r="E106" s="50">
        <v>5.8015615610471416</v>
      </c>
      <c r="F106" s="51">
        <v>7.5933883236206201</v>
      </c>
      <c r="G106" s="50">
        <v>11.736345993538588</v>
      </c>
      <c r="H106" s="50">
        <v>7.506578743830139</v>
      </c>
      <c r="I106" s="50">
        <v>-6.4593169082407869</v>
      </c>
      <c r="J106" s="50">
        <v>-13.093252332275762</v>
      </c>
      <c r="K106" s="50">
        <v>2.9944511766720305</v>
      </c>
      <c r="L106" s="50">
        <v>7.7006757896842082</v>
      </c>
      <c r="M106" s="50">
        <v>7.5982739477614913</v>
      </c>
      <c r="N106" s="52">
        <v>11.753240346649619</v>
      </c>
    </row>
    <row r="107" spans="1:14" ht="15.6">
      <c r="A107" s="53" t="s">
        <v>272</v>
      </c>
      <c r="B107" s="53" t="s">
        <v>273</v>
      </c>
      <c r="C107" s="53">
        <v>2.3693534689014362</v>
      </c>
      <c r="D107" s="53">
        <v>-5.2538915786105473</v>
      </c>
      <c r="E107" s="53">
        <v>2.5511627888006982</v>
      </c>
      <c r="F107" s="54">
        <v>-1.7328429736280904</v>
      </c>
      <c r="G107" s="53">
        <v>4.4895069152199429</v>
      </c>
      <c r="H107" s="53">
        <v>4.9290547716597466</v>
      </c>
      <c r="I107" s="53">
        <v>-6.6493109715222154</v>
      </c>
      <c r="J107" s="53">
        <v>5.8582149720581178</v>
      </c>
      <c r="K107" s="53">
        <v>9.2520680402642608</v>
      </c>
      <c r="L107" s="53">
        <v>5.952104248981982</v>
      </c>
      <c r="M107" s="53">
        <v>18.953794786439104</v>
      </c>
      <c r="N107" s="55">
        <v>6.7121511347937313</v>
      </c>
    </row>
    <row r="108" spans="1:14" ht="15.6">
      <c r="A108" s="50" t="s">
        <v>274</v>
      </c>
      <c r="B108" s="50" t="s">
        <v>275</v>
      </c>
      <c r="C108" s="50">
        <v>4.3879924045145069</v>
      </c>
      <c r="D108" s="50">
        <v>-3.0029147204191031</v>
      </c>
      <c r="E108" s="50">
        <v>7.5287710159320342</v>
      </c>
      <c r="F108" s="51">
        <v>-3.7260689822153359</v>
      </c>
      <c r="G108" s="50">
        <v>0.81476304694594326</v>
      </c>
      <c r="H108" s="50">
        <v>7.514190660718012</v>
      </c>
      <c r="I108" s="50">
        <v>-8.8682305121639651</v>
      </c>
      <c r="J108" s="50">
        <v>-1.2749665885440353</v>
      </c>
      <c r="K108" s="50">
        <v>6.8905050440968285</v>
      </c>
      <c r="L108" s="50">
        <v>8.7382264361085547</v>
      </c>
      <c r="M108" s="50">
        <v>25.189222838348947</v>
      </c>
      <c r="N108" s="52">
        <v>6.361728065492156</v>
      </c>
    </row>
    <row r="109" spans="1:14" ht="15.6">
      <c r="A109" s="53" t="s">
        <v>276</v>
      </c>
      <c r="B109" s="53" t="s">
        <v>277</v>
      </c>
      <c r="C109" s="53">
        <v>2.1657486728799524</v>
      </c>
      <c r="D109" s="53">
        <v>-9.6921152135135973</v>
      </c>
      <c r="E109" s="53">
        <v>6.0278227786791483</v>
      </c>
      <c r="F109" s="54">
        <v>-3.04865820154403</v>
      </c>
      <c r="G109" s="53">
        <v>-3.192580180110427</v>
      </c>
      <c r="H109" s="53">
        <v>4.5094548839835547</v>
      </c>
      <c r="I109" s="53">
        <v>-12.566642962150542</v>
      </c>
      <c r="J109" s="53">
        <v>-4.5300058884419903</v>
      </c>
      <c r="K109" s="53">
        <v>7.7117465680061947</v>
      </c>
      <c r="L109" s="53">
        <v>2.9816836984523976</v>
      </c>
      <c r="M109" s="53">
        <v>6.2098226930541234</v>
      </c>
      <c r="N109" s="55">
        <v>1.8241962233195297</v>
      </c>
    </row>
    <row r="110" spans="1:14" ht="15.6">
      <c r="A110" s="50" t="s">
        <v>278</v>
      </c>
      <c r="B110" s="50" t="s">
        <v>279</v>
      </c>
      <c r="C110" s="50">
        <v>1.5604829460419856</v>
      </c>
      <c r="D110" s="50">
        <v>-5.357303334756347</v>
      </c>
      <c r="E110" s="50">
        <v>3.4438825916882854</v>
      </c>
      <c r="F110" s="51">
        <v>-2.5791216092951208</v>
      </c>
      <c r="G110" s="50">
        <v>-5.0566253553165685</v>
      </c>
      <c r="H110" s="50">
        <v>6.3863771954109749</v>
      </c>
      <c r="I110" s="50">
        <v>-12.478355998874957</v>
      </c>
      <c r="J110" s="50">
        <v>0.16733725580930781</v>
      </c>
      <c r="K110" s="50">
        <v>7.0971748172915516</v>
      </c>
      <c r="L110" s="50">
        <v>4.9154192894236282</v>
      </c>
      <c r="M110" s="50">
        <v>16.161866885887012</v>
      </c>
      <c r="N110" s="52">
        <v>4.0348183373549507</v>
      </c>
    </row>
    <row r="111" spans="1:14" ht="15.6">
      <c r="A111" s="53" t="s">
        <v>280</v>
      </c>
      <c r="B111" s="53" t="s">
        <v>281</v>
      </c>
      <c r="C111" s="53">
        <v>1.0693071727075232</v>
      </c>
      <c r="D111" s="53">
        <v>-4.890103362266462</v>
      </c>
      <c r="E111" s="53">
        <v>1.243453009392792</v>
      </c>
      <c r="F111" s="54">
        <v>3.0221261840310598</v>
      </c>
      <c r="G111" s="53">
        <v>-2.0272100883379607</v>
      </c>
      <c r="H111" s="53">
        <v>4.2746255668798971</v>
      </c>
      <c r="I111" s="53">
        <v>-20.156094037447836</v>
      </c>
      <c r="J111" s="53">
        <v>1.93777592391986</v>
      </c>
      <c r="K111" s="53">
        <v>5.9422654034945177</v>
      </c>
      <c r="L111" s="53">
        <v>4.2835003323938858</v>
      </c>
      <c r="M111" s="53">
        <v>15.633152432338516</v>
      </c>
      <c r="N111" s="55">
        <v>2.5518601702119836</v>
      </c>
    </row>
    <row r="112" spans="1:14" ht="15.6">
      <c r="A112" s="50" t="s">
        <v>282</v>
      </c>
      <c r="B112" s="50" t="s">
        <v>283</v>
      </c>
      <c r="C112" s="50">
        <v>2.39900055439215</v>
      </c>
      <c r="D112" s="50">
        <v>-1.3316530166132989</v>
      </c>
      <c r="E112" s="50">
        <v>2.2498048297371787</v>
      </c>
      <c r="F112" s="51">
        <v>1.2875248316707166</v>
      </c>
      <c r="G112" s="50">
        <v>-1.9983816093770645</v>
      </c>
      <c r="H112" s="50">
        <v>7.406097214178331</v>
      </c>
      <c r="I112" s="50">
        <v>-28.032838619435807</v>
      </c>
      <c r="J112" s="50">
        <v>-0.17014798451243651</v>
      </c>
      <c r="K112" s="50">
        <v>8.7066188324568916</v>
      </c>
      <c r="L112" s="50">
        <v>3.6657796982182855</v>
      </c>
      <c r="M112" s="50">
        <v>9.8860455927688875</v>
      </c>
      <c r="N112" s="52">
        <v>0.40592480550496468</v>
      </c>
    </row>
    <row r="113" spans="1:14" ht="15.6">
      <c r="A113" s="53" t="s">
        <v>284</v>
      </c>
      <c r="B113" s="53" t="s">
        <v>285</v>
      </c>
      <c r="C113" s="53">
        <v>2.8810520705989662</v>
      </c>
      <c r="D113" s="53">
        <v>2.4642193178321392</v>
      </c>
      <c r="E113" s="53">
        <v>1.8179689336991434</v>
      </c>
      <c r="F113" s="54">
        <v>4.1528770605862908</v>
      </c>
      <c r="G113" s="53">
        <v>-0.31809664804900439</v>
      </c>
      <c r="H113" s="53">
        <v>8.6050411137481575</v>
      </c>
      <c r="I113" s="53">
        <v>-26.783615439941034</v>
      </c>
      <c r="J113" s="53">
        <v>5.6058519825528341</v>
      </c>
      <c r="K113" s="53">
        <v>8.1763061587753363</v>
      </c>
      <c r="L113" s="53">
        <v>5.4920952211963359</v>
      </c>
      <c r="M113" s="53">
        <v>13.820902759119736</v>
      </c>
      <c r="N113" s="55">
        <v>5.6100797679856873</v>
      </c>
    </row>
    <row r="114" spans="1:14" ht="15.6">
      <c r="A114" s="50" t="s">
        <v>286</v>
      </c>
      <c r="B114" s="50" t="s">
        <v>287</v>
      </c>
      <c r="C114" s="50">
        <v>-1.4415535377893751</v>
      </c>
      <c r="D114" s="50">
        <v>-3.6456478849628438</v>
      </c>
      <c r="E114" s="50">
        <v>-2.3087235787530025</v>
      </c>
      <c r="F114" s="51">
        <v>-4.0046866519189539</v>
      </c>
      <c r="G114" s="50">
        <v>-2.5320335434804275</v>
      </c>
      <c r="H114" s="50">
        <v>3.7584772751872775</v>
      </c>
      <c r="I114" s="50">
        <v>-31.840523847306645</v>
      </c>
      <c r="J114" s="50">
        <v>-1.8458191572126248</v>
      </c>
      <c r="K114" s="50">
        <v>4.7053603589143123</v>
      </c>
      <c r="L114" s="50">
        <v>-0.1890133459419463</v>
      </c>
      <c r="M114" s="50">
        <v>2.7002227558823755</v>
      </c>
      <c r="N114" s="52">
        <v>1.8922446871502574</v>
      </c>
    </row>
    <row r="115" spans="1:14" ht="15.6">
      <c r="A115" s="53" t="s">
        <v>288</v>
      </c>
      <c r="B115" s="53" t="s">
        <v>289</v>
      </c>
      <c r="C115" s="53">
        <v>0.56223942984758857</v>
      </c>
      <c r="D115" s="53">
        <v>2.9977561326904656</v>
      </c>
      <c r="E115" s="53">
        <v>-0.2119484291263185</v>
      </c>
      <c r="F115" s="54">
        <v>-1.3944156673513564</v>
      </c>
      <c r="G115" s="53">
        <v>-0.39084996975491393</v>
      </c>
      <c r="H115" s="53">
        <v>6.4764916557824792</v>
      </c>
      <c r="I115" s="53">
        <v>-21.435500061558766</v>
      </c>
      <c r="J115" s="53">
        <v>-3.5961927706612107</v>
      </c>
      <c r="K115" s="53">
        <v>0.71308996007370951</v>
      </c>
      <c r="L115" s="53">
        <v>4.4774547922439512</v>
      </c>
      <c r="M115" s="53">
        <v>17.229611703051152</v>
      </c>
      <c r="N115" s="55">
        <v>4.0390863974495206</v>
      </c>
    </row>
    <row r="116" spans="1:14" ht="15.6">
      <c r="A116" s="50" t="s">
        <v>290</v>
      </c>
      <c r="B116" s="50" t="s">
        <v>291</v>
      </c>
      <c r="C116" s="50">
        <v>2.7832986373726776</v>
      </c>
      <c r="D116" s="50">
        <v>1.0092339741812895</v>
      </c>
      <c r="E116" s="50">
        <v>2.1034280940718908</v>
      </c>
      <c r="F116" s="51">
        <v>1.4985012930845087</v>
      </c>
      <c r="G116" s="50">
        <v>2.9431410110243972</v>
      </c>
      <c r="H116" s="50">
        <v>6.8005279194859769</v>
      </c>
      <c r="I116" s="50">
        <v>-17.529362713825748</v>
      </c>
      <c r="J116" s="50">
        <v>-2.3509059619804651</v>
      </c>
      <c r="K116" s="50">
        <v>6.352237751080958</v>
      </c>
      <c r="L116" s="50">
        <v>4.4724082479017158</v>
      </c>
      <c r="M116" s="50">
        <v>9.8005429807624278</v>
      </c>
      <c r="N116" s="52">
        <v>3.102181158501649</v>
      </c>
    </row>
    <row r="117" spans="1:14" ht="15.6">
      <c r="A117" s="53" t="s">
        <v>292</v>
      </c>
      <c r="B117" s="53" t="s">
        <v>293</v>
      </c>
      <c r="C117" s="53">
        <v>3.2526565888252312</v>
      </c>
      <c r="D117" s="53">
        <v>1.2242324908193325</v>
      </c>
      <c r="E117" s="53">
        <v>1.4368637630739256</v>
      </c>
      <c r="F117" s="54">
        <v>0.40833371470270219</v>
      </c>
      <c r="G117" s="53">
        <v>8.1294836088697799</v>
      </c>
      <c r="H117" s="53">
        <v>6.9327537064835409</v>
      </c>
      <c r="I117" s="53">
        <v>-14.283043988088817</v>
      </c>
      <c r="J117" s="53">
        <v>2.3836031843078809</v>
      </c>
      <c r="K117" s="53">
        <v>8.4229809801812383</v>
      </c>
      <c r="L117" s="53">
        <v>5.0532707257900267</v>
      </c>
      <c r="M117" s="53">
        <v>9.7709378959663251</v>
      </c>
      <c r="N117" s="55">
        <v>6.1772743366587335</v>
      </c>
    </row>
    <row r="118" spans="1:14" ht="15.6">
      <c r="A118" s="50" t="s">
        <v>294</v>
      </c>
      <c r="B118" s="50" t="s">
        <v>295</v>
      </c>
      <c r="C118" s="50">
        <v>2.8412226112205508</v>
      </c>
      <c r="D118" s="50">
        <v>-1.0044931194075346E-2</v>
      </c>
      <c r="E118" s="50">
        <v>-0.38197613714942014</v>
      </c>
      <c r="F118" s="51">
        <v>0.52547917123710874</v>
      </c>
      <c r="G118" s="50">
        <v>11.70353160759452</v>
      </c>
      <c r="H118" s="50">
        <v>8.2542831326050106</v>
      </c>
      <c r="I118" s="50">
        <v>-4.6772025014512275</v>
      </c>
      <c r="J118" s="50">
        <v>4.6208490085581921</v>
      </c>
      <c r="K118" s="50">
        <v>7.5084072390358081</v>
      </c>
      <c r="L118" s="50">
        <v>4.0318270390337752</v>
      </c>
      <c r="M118" s="50">
        <v>8.0022333354728747</v>
      </c>
      <c r="N118" s="52">
        <v>4.6210281455004276</v>
      </c>
    </row>
    <row r="119" spans="1:14" ht="15.6">
      <c r="A119" s="53" t="s">
        <v>296</v>
      </c>
      <c r="B119" s="53" t="s">
        <v>297</v>
      </c>
      <c r="C119" s="53">
        <v>2.9822406767487486</v>
      </c>
      <c r="D119" s="53">
        <v>-0.12895258713271351</v>
      </c>
      <c r="E119" s="53">
        <v>0.51815566108999178</v>
      </c>
      <c r="F119" s="54">
        <v>1.7289704790368399</v>
      </c>
      <c r="G119" s="53">
        <v>11.367890975181517</v>
      </c>
      <c r="H119" s="53">
        <v>7.4313564686370404</v>
      </c>
      <c r="I119" s="53">
        <v>-1.3326795221891063</v>
      </c>
      <c r="J119" s="53">
        <v>-9.8910620200240338</v>
      </c>
      <c r="K119" s="53">
        <v>8.1192537279382027</v>
      </c>
      <c r="L119" s="53">
        <v>3.2191333881606665</v>
      </c>
      <c r="M119" s="53">
        <v>5.061836471549408</v>
      </c>
      <c r="N119" s="55">
        <v>0.2681561188580206</v>
      </c>
    </row>
    <row r="120" spans="1:14" ht="15.6">
      <c r="A120" s="50" t="s">
        <v>298</v>
      </c>
      <c r="B120" s="50" t="s">
        <v>299</v>
      </c>
      <c r="C120" s="50">
        <v>-9.1046504460903677</v>
      </c>
      <c r="D120" s="50">
        <v>-17.586693740803273</v>
      </c>
      <c r="E120" s="50">
        <v>7.8424803659904674</v>
      </c>
      <c r="F120" s="51">
        <v>-60.226798131269952</v>
      </c>
      <c r="G120" s="50">
        <v>-23.743382005670565</v>
      </c>
      <c r="H120" s="50">
        <v>1.3616752380047448</v>
      </c>
      <c r="I120" s="50">
        <v>-51.545044084255821</v>
      </c>
      <c r="J120" s="50">
        <v>-34.066001068448834</v>
      </c>
      <c r="K120" s="50">
        <v>-31.819500006909763</v>
      </c>
      <c r="L120" s="50">
        <v>-16.958662556354177</v>
      </c>
      <c r="M120" s="50">
        <v>-40.132226409180269</v>
      </c>
      <c r="N120" s="52">
        <v>-14.438698450285436</v>
      </c>
    </row>
    <row r="121" spans="1:14" ht="15.6">
      <c r="A121" s="53" t="s">
        <v>300</v>
      </c>
      <c r="B121" s="53" t="s">
        <v>301</v>
      </c>
      <c r="C121" s="53">
        <v>-3.5125923490394784</v>
      </c>
      <c r="D121" s="53">
        <v>-18.905878291890144</v>
      </c>
      <c r="E121" s="53">
        <v>7.9036401284858782</v>
      </c>
      <c r="F121" s="54">
        <v>-53.04975272757622</v>
      </c>
      <c r="G121" s="53">
        <v>7.4099968631099911</v>
      </c>
      <c r="H121" s="53">
        <v>2.0886676218776046</v>
      </c>
      <c r="I121" s="53">
        <v>-54.362744647818076</v>
      </c>
      <c r="J121" s="53">
        <v>-24.911143006600977</v>
      </c>
      <c r="K121" s="53">
        <v>-7.6062089792046201</v>
      </c>
      <c r="L121" s="53">
        <v>-9.2975968960043112</v>
      </c>
      <c r="M121" s="53">
        <v>-31.706160066488298</v>
      </c>
      <c r="N121" s="55">
        <v>8.1487857791669569</v>
      </c>
    </row>
    <row r="122" spans="1:14" ht="15.6">
      <c r="A122" s="50" t="s">
        <v>302</v>
      </c>
      <c r="B122" s="50" t="s">
        <v>303</v>
      </c>
      <c r="C122" s="50">
        <v>5.8361198573419815</v>
      </c>
      <c r="D122" s="50">
        <v>-9.845785188894796</v>
      </c>
      <c r="E122" s="50">
        <v>6.3094036335061832</v>
      </c>
      <c r="F122" s="51">
        <v>-19.036230777941498</v>
      </c>
      <c r="G122" s="50">
        <v>31.285179064864344</v>
      </c>
      <c r="H122" s="50">
        <v>11.199350616248726</v>
      </c>
      <c r="I122" s="50">
        <v>-34.048831342029452</v>
      </c>
      <c r="J122" s="50">
        <v>-8.8254131044412496</v>
      </c>
      <c r="K122" s="50">
        <v>13.985364165281556</v>
      </c>
      <c r="L122" s="50">
        <v>2.7092969227450192</v>
      </c>
      <c r="M122" s="50">
        <v>-13.399507231093477</v>
      </c>
      <c r="N122" s="52">
        <v>23.415686438849438</v>
      </c>
    </row>
    <row r="123" spans="1:14" ht="15.6">
      <c r="A123" s="53" t="s">
        <v>304</v>
      </c>
      <c r="B123" s="53" t="s">
        <v>305</v>
      </c>
      <c r="C123" s="53">
        <v>7.8350624506728028</v>
      </c>
      <c r="D123" s="53">
        <v>-5.1838444072517369</v>
      </c>
      <c r="E123" s="53">
        <v>5.861091617839409</v>
      </c>
      <c r="F123" s="54">
        <v>-4.5019323735820516</v>
      </c>
      <c r="G123" s="53">
        <v>25.316106937520331</v>
      </c>
      <c r="H123" s="53">
        <v>13.883342377092077</v>
      </c>
      <c r="I123" s="53">
        <v>-35.568863437019246</v>
      </c>
      <c r="J123" s="53">
        <v>-8.7674125049481351</v>
      </c>
      <c r="K123" s="53">
        <v>18.537256180467089</v>
      </c>
      <c r="L123" s="53">
        <v>6.710521761234034</v>
      </c>
      <c r="M123" s="53">
        <v>-3.8165546372477488</v>
      </c>
      <c r="N123" s="55">
        <v>25.890385286510398</v>
      </c>
    </row>
    <row r="124" spans="1:14" ht="15.6">
      <c r="A124" s="50" t="s">
        <v>306</v>
      </c>
      <c r="B124" s="50" t="s">
        <v>307</v>
      </c>
      <c r="C124" s="50">
        <v>2.3193782186295975</v>
      </c>
      <c r="D124" s="50">
        <v>-6.5036062945630029</v>
      </c>
      <c r="E124" s="50">
        <v>0.99649039515339322</v>
      </c>
      <c r="F124" s="51">
        <v>-7.0115389340146823</v>
      </c>
      <c r="G124" s="50">
        <v>9.8031624323256636</v>
      </c>
      <c r="H124" s="50">
        <v>13.031356422262764</v>
      </c>
      <c r="I124" s="50">
        <v>-29.557377174410458</v>
      </c>
      <c r="J124" s="50">
        <v>-11.235825377373597</v>
      </c>
      <c r="K124" s="50">
        <v>8.1995226483656758</v>
      </c>
      <c r="L124" s="50">
        <v>3.4358465583282483</v>
      </c>
      <c r="M124" s="50">
        <v>1.5692851123071616</v>
      </c>
      <c r="N124" s="52">
        <v>18.02188771094082</v>
      </c>
    </row>
    <row r="125" spans="1:14" ht="15.6">
      <c r="A125" s="53" t="s">
        <v>308</v>
      </c>
      <c r="B125" s="53" t="s">
        <v>309</v>
      </c>
      <c r="C125" s="53">
        <v>-2.1022107058217054</v>
      </c>
      <c r="D125" s="53">
        <v>-9.2039474778095034</v>
      </c>
      <c r="E125" s="53">
        <v>-1.661704714911294</v>
      </c>
      <c r="F125" s="54">
        <v>-20.059885780850628</v>
      </c>
      <c r="G125" s="53">
        <v>-2.4736969311106471</v>
      </c>
      <c r="H125" s="53">
        <v>10.884072741368755</v>
      </c>
      <c r="I125" s="53">
        <v>-48.074420734546855</v>
      </c>
      <c r="J125" s="53">
        <v>-11.851966547503457</v>
      </c>
      <c r="K125" s="53">
        <v>6.2200471367960475</v>
      </c>
      <c r="L125" s="53">
        <v>-2.5155436551393739</v>
      </c>
      <c r="M125" s="53">
        <v>-10.01198882976928</v>
      </c>
      <c r="N125" s="55">
        <v>14.398510253768148</v>
      </c>
    </row>
    <row r="126" spans="1:14" ht="15.6">
      <c r="A126" s="50" t="s">
        <v>310</v>
      </c>
      <c r="B126" s="50" t="s">
        <v>311</v>
      </c>
      <c r="C126" s="50">
        <v>11.981580406868918</v>
      </c>
      <c r="D126" s="50">
        <v>7.9351016586103551</v>
      </c>
      <c r="E126" s="50">
        <v>-2.8377405785980359</v>
      </c>
      <c r="F126" s="51">
        <v>61.792156491018837</v>
      </c>
      <c r="G126" s="50">
        <v>36.351669958160748</v>
      </c>
      <c r="H126" s="50">
        <v>21.523000068199561</v>
      </c>
      <c r="I126" s="50">
        <v>15.372631567319806</v>
      </c>
      <c r="J126" s="50">
        <v>18.457343794370917</v>
      </c>
      <c r="K126" s="50">
        <v>60.596956378697378</v>
      </c>
      <c r="L126" s="50">
        <v>23.48171343961414</v>
      </c>
      <c r="M126" s="50">
        <v>64.605415261227421</v>
      </c>
      <c r="N126" s="52">
        <v>38.591263206961777</v>
      </c>
    </row>
    <row r="127" spans="1:14" ht="15.6">
      <c r="A127" s="53" t="s">
        <v>312</v>
      </c>
      <c r="B127" s="53" t="s">
        <v>313</v>
      </c>
      <c r="C127" s="53">
        <v>11.024744469550729</v>
      </c>
      <c r="D127" s="53">
        <v>15.612801925721831</v>
      </c>
      <c r="E127" s="53">
        <v>-3.6532270271453893</v>
      </c>
      <c r="F127" s="54">
        <v>102.15127018078985</v>
      </c>
      <c r="G127" s="53">
        <v>7.4904376071204037</v>
      </c>
      <c r="H127" s="53">
        <v>16.328607990746271</v>
      </c>
      <c r="I127" s="53">
        <v>33.233326339405053</v>
      </c>
      <c r="J127" s="53">
        <v>16.646679158945332</v>
      </c>
      <c r="K127" s="53">
        <v>38.988328305679445</v>
      </c>
      <c r="L127" s="53">
        <v>18.500394704174283</v>
      </c>
      <c r="M127" s="53">
        <v>49.825822948980857</v>
      </c>
      <c r="N127" s="55">
        <v>14.690355882156435</v>
      </c>
    </row>
    <row r="128" spans="1:14" ht="15.6">
      <c r="A128" s="50" t="s">
        <v>314</v>
      </c>
      <c r="B128" s="50" t="s">
        <v>315</v>
      </c>
      <c r="C128" s="50">
        <v>0.76540897839207922</v>
      </c>
      <c r="D128" s="50">
        <v>3.5391591770033148</v>
      </c>
      <c r="E128" s="50">
        <v>-3.2202740723541012</v>
      </c>
      <c r="F128" s="51">
        <v>19.066419431867111</v>
      </c>
      <c r="G128" s="50">
        <v>-15.980074121828236</v>
      </c>
      <c r="H128" s="50">
        <v>5.7057180677158703</v>
      </c>
      <c r="I128" s="50">
        <v>-12.73042698278215</v>
      </c>
      <c r="J128" s="50">
        <v>-7.0990286443680883</v>
      </c>
      <c r="K128" s="50">
        <v>16.461378493152946</v>
      </c>
      <c r="L128" s="50">
        <v>3.4585176985261645</v>
      </c>
      <c r="M128" s="50">
        <v>17.144432373803564</v>
      </c>
      <c r="N128" s="52">
        <v>-5.768862571546518</v>
      </c>
    </row>
    <row r="129" spans="1:14" ht="15.6">
      <c r="A129" s="53" t="s">
        <v>316</v>
      </c>
      <c r="B129" s="53" t="s">
        <v>317</v>
      </c>
      <c r="C129" s="53">
        <v>-6.03167727270284</v>
      </c>
      <c r="D129" s="53">
        <v>-5.9598288582473513</v>
      </c>
      <c r="E129" s="53">
        <v>-4.0957140361237432</v>
      </c>
      <c r="F129" s="54">
        <v>-0.91016409048444435</v>
      </c>
      <c r="G129" s="53">
        <v>-22.654587294144022</v>
      </c>
      <c r="H129" s="53">
        <v>1.979542402919221</v>
      </c>
      <c r="I129" s="53">
        <v>-5.8186034466997771</v>
      </c>
      <c r="J129" s="53">
        <v>-12.840997755380068</v>
      </c>
      <c r="K129" s="53">
        <v>-6.9863632038064782</v>
      </c>
      <c r="L129" s="53">
        <v>-5.532968191901622</v>
      </c>
      <c r="M129" s="53">
        <v>-0.63788131055456665</v>
      </c>
      <c r="N129" s="55">
        <v>-12.155615683071074</v>
      </c>
    </row>
    <row r="130" spans="1:14" ht="15.6">
      <c r="A130" s="50" t="s">
        <v>318</v>
      </c>
      <c r="B130" s="50" t="s">
        <v>319</v>
      </c>
      <c r="C130" s="50">
        <v>-3.5301546850677323</v>
      </c>
      <c r="D130" s="50">
        <v>-6.5653483497790432</v>
      </c>
      <c r="E130" s="50">
        <v>-0.51457830408145888</v>
      </c>
      <c r="F130" s="51">
        <v>-2.3219131903737811</v>
      </c>
      <c r="G130" s="50">
        <v>-19.621988018793367</v>
      </c>
      <c r="H130" s="50">
        <v>5.2563701887630598</v>
      </c>
      <c r="I130" s="50">
        <v>-9.4346881473625803</v>
      </c>
      <c r="J130" s="50">
        <v>-5.9898035516179444</v>
      </c>
      <c r="K130" s="50">
        <v>-4.2338727816255144</v>
      </c>
      <c r="L130" s="50">
        <v>-2.8094021285108739</v>
      </c>
      <c r="M130" s="50">
        <v>1.0825369642001093</v>
      </c>
      <c r="N130" s="52">
        <v>-6.0479395556376492</v>
      </c>
    </row>
    <row r="131" spans="1:14" ht="15.6">
      <c r="A131" s="53" t="s">
        <v>320</v>
      </c>
      <c r="B131" s="53" t="s">
        <v>321</v>
      </c>
      <c r="C131" s="53">
        <v>-0.16269125792881534</v>
      </c>
      <c r="D131" s="53">
        <v>-3.5661344795544503</v>
      </c>
      <c r="E131" s="53">
        <v>0.4841133223964178</v>
      </c>
      <c r="F131" s="54">
        <v>5.2465169423825619</v>
      </c>
      <c r="G131" s="53">
        <v>-12.315073340700755</v>
      </c>
      <c r="H131" s="53">
        <v>11.921777878052664</v>
      </c>
      <c r="I131" s="53">
        <v>21.154135287404884</v>
      </c>
      <c r="J131" s="53">
        <v>-7.8235546095144599</v>
      </c>
      <c r="K131" s="53">
        <v>-2.9258623434272102</v>
      </c>
      <c r="L131" s="53">
        <v>-0.62281282868997812</v>
      </c>
      <c r="M131" s="53">
        <v>1.4476456209489008</v>
      </c>
      <c r="N131" s="55">
        <v>-7.9760498136567275</v>
      </c>
    </row>
    <row r="132" spans="1:14" ht="15.6">
      <c r="A132" s="50" t="s">
        <v>322</v>
      </c>
      <c r="B132" s="50" t="s">
        <v>323</v>
      </c>
      <c r="C132" s="50">
        <v>4.7188872630969714</v>
      </c>
      <c r="D132" s="50">
        <v>11.047856025250603</v>
      </c>
      <c r="E132" s="50">
        <v>0.25816377808653979</v>
      </c>
      <c r="F132" s="51">
        <v>52.863610209877535</v>
      </c>
      <c r="G132" s="50">
        <v>-1.120286219352018</v>
      </c>
      <c r="H132" s="50">
        <v>3.5558882414120863</v>
      </c>
      <c r="I132" s="50">
        <v>19.371674584043873</v>
      </c>
      <c r="J132" s="50">
        <v>8.1242240903395935</v>
      </c>
      <c r="K132" s="50">
        <v>4.8284677178884738</v>
      </c>
      <c r="L132" s="50">
        <v>3.4570337016688546</v>
      </c>
      <c r="M132" s="50">
        <v>3.2923820275826188</v>
      </c>
      <c r="N132" s="52">
        <v>-4.1997949945167594</v>
      </c>
    </row>
    <row r="133" spans="1:14" ht="15.6">
      <c r="A133" s="53" t="s">
        <v>324</v>
      </c>
      <c r="B133" s="53" t="s">
        <v>325</v>
      </c>
      <c r="C133" s="53">
        <v>-0.14367710918733456</v>
      </c>
      <c r="D133" s="53">
        <v>7.5806420102602967</v>
      </c>
      <c r="E133" s="53">
        <v>0.86346139387034615</v>
      </c>
      <c r="F133" s="54">
        <v>5.4817810666530242</v>
      </c>
      <c r="G133" s="53">
        <v>-13.557167735934172</v>
      </c>
      <c r="H133" s="53">
        <v>9.1372894373584312</v>
      </c>
      <c r="I133" s="53">
        <v>13.226796518339556</v>
      </c>
      <c r="J133" s="53">
        <v>1.9642793232127032</v>
      </c>
      <c r="K133" s="53">
        <v>-9.2829622022778437</v>
      </c>
      <c r="L133" s="53">
        <v>-1.8530952668277312</v>
      </c>
      <c r="M133" s="53">
        <v>-3.1906529557550911</v>
      </c>
      <c r="N133" s="55">
        <v>-9.8311272338690081</v>
      </c>
    </row>
    <row r="134" spans="1:14" ht="15.6">
      <c r="A134" s="50" t="s">
        <v>326</v>
      </c>
      <c r="B134" s="50" t="s">
        <v>327</v>
      </c>
      <c r="C134" s="50">
        <v>-1.994432229659604</v>
      </c>
      <c r="D134" s="50">
        <v>23.654578272121519</v>
      </c>
      <c r="E134" s="50">
        <v>0.55162442281673219</v>
      </c>
      <c r="F134" s="51">
        <v>-11.093493933348819</v>
      </c>
      <c r="G134" s="50">
        <v>-11.668004559741597</v>
      </c>
      <c r="H134" s="50">
        <v>5.3083729427321646</v>
      </c>
      <c r="I134" s="50">
        <v>15.689385535296353</v>
      </c>
      <c r="J134" s="50">
        <v>0.87176827496946441</v>
      </c>
      <c r="K134" s="50">
        <v>-20.495889407641478</v>
      </c>
      <c r="L134" s="50">
        <v>-3.8725008884636702</v>
      </c>
      <c r="M134" s="50">
        <v>-6.2757928310600786</v>
      </c>
      <c r="N134" s="52">
        <v>-10.381660015828464</v>
      </c>
    </row>
    <row r="135" spans="1:14" ht="15.6">
      <c r="A135" s="53" t="s">
        <v>328</v>
      </c>
      <c r="B135" s="53" t="s">
        <v>329</v>
      </c>
      <c r="C135" s="53">
        <v>2.9599716014998556</v>
      </c>
      <c r="D135" s="53">
        <v>34.49691377012838</v>
      </c>
      <c r="E135" s="53">
        <v>3.2244539371725001</v>
      </c>
      <c r="F135" s="54">
        <v>-12.411153230119144</v>
      </c>
      <c r="G135" s="53">
        <v>-3.4904031657573942</v>
      </c>
      <c r="H135" s="53">
        <v>5.548885497406264</v>
      </c>
      <c r="I135" s="53">
        <v>22.102486152119827</v>
      </c>
      <c r="J135" s="53">
        <v>7.7952603278005128</v>
      </c>
      <c r="K135" s="53">
        <v>-9.2463745575576013</v>
      </c>
      <c r="L135" s="53">
        <v>0.63722476907663861</v>
      </c>
      <c r="M135" s="53">
        <v>-0.98533133977850573</v>
      </c>
      <c r="N135" s="55">
        <v>-10.496566367831839</v>
      </c>
    </row>
    <row r="136" spans="1:14" ht="15.6">
      <c r="A136" s="50" t="s">
        <v>330</v>
      </c>
      <c r="B136" s="50" t="s">
        <v>331</v>
      </c>
      <c r="C136" s="50">
        <v>0.86227693342986189</v>
      </c>
      <c r="D136" s="50">
        <v>25.383847685965687</v>
      </c>
      <c r="E136" s="50">
        <v>2.594777588128161</v>
      </c>
      <c r="F136" s="51">
        <v>-13.61650121910124</v>
      </c>
      <c r="G136" s="50">
        <v>1.4601253068445619</v>
      </c>
      <c r="H136" s="50">
        <v>3.4094169200562074</v>
      </c>
      <c r="I136" s="50">
        <v>0.23612908548675815</v>
      </c>
      <c r="J136" s="50">
        <v>-8.5832820611353444E-2</v>
      </c>
      <c r="K136" s="50">
        <v>-9.4568307600852997</v>
      </c>
      <c r="L136" s="50">
        <v>-0.99800067325179764</v>
      </c>
      <c r="M136" s="50">
        <v>-3.5927216801990292</v>
      </c>
      <c r="N136" s="52">
        <v>-9.2144861527934001</v>
      </c>
    </row>
    <row r="137" spans="1:14" ht="15.6">
      <c r="A137" s="53" t="s">
        <v>25</v>
      </c>
      <c r="B137" s="53" t="s">
        <v>332</v>
      </c>
      <c r="C137" s="53" t="s">
        <v>69</v>
      </c>
      <c r="D137" s="53" t="s">
        <v>69</v>
      </c>
      <c r="E137" s="53" t="s">
        <v>69</v>
      </c>
      <c r="F137" s="54" t="s">
        <v>69</v>
      </c>
      <c r="G137" s="53" t="s">
        <v>69</v>
      </c>
      <c r="H137" s="53" t="s">
        <v>69</v>
      </c>
      <c r="I137" s="53" t="s">
        <v>69</v>
      </c>
      <c r="J137" s="53" t="s">
        <v>69</v>
      </c>
      <c r="K137" s="53" t="s">
        <v>69</v>
      </c>
      <c r="L137" s="53" t="s">
        <v>69</v>
      </c>
      <c r="M137" s="53" t="s">
        <v>69</v>
      </c>
      <c r="N137" s="55" t="s">
        <v>69</v>
      </c>
    </row>
    <row r="138" spans="1:14" ht="15.6">
      <c r="A138" s="50" t="s">
        <v>25</v>
      </c>
      <c r="B138" s="50" t="s">
        <v>333</v>
      </c>
      <c r="C138" s="50" t="s">
        <v>69</v>
      </c>
      <c r="D138" s="50" t="s">
        <v>69</v>
      </c>
      <c r="E138" s="50" t="s">
        <v>69</v>
      </c>
      <c r="F138" s="51" t="s">
        <v>69</v>
      </c>
      <c r="G138" s="50" t="s">
        <v>69</v>
      </c>
      <c r="H138" s="50" t="s">
        <v>69</v>
      </c>
      <c r="I138" s="50" t="s">
        <v>69</v>
      </c>
      <c r="J138" s="50" t="s">
        <v>69</v>
      </c>
      <c r="K138" s="50" t="s">
        <v>69</v>
      </c>
      <c r="L138" s="50" t="s">
        <v>69</v>
      </c>
      <c r="M138" s="50" t="s">
        <v>69</v>
      </c>
      <c r="N138" s="52" t="s">
        <v>69</v>
      </c>
    </row>
    <row r="139" spans="1:14" ht="15.6">
      <c r="A139" s="53" t="s">
        <v>25</v>
      </c>
      <c r="B139" s="53" t="s">
        <v>334</v>
      </c>
      <c r="C139" s="53" t="s">
        <v>69</v>
      </c>
      <c r="D139" s="53" t="s">
        <v>69</v>
      </c>
      <c r="E139" s="53" t="s">
        <v>69</v>
      </c>
      <c r="F139" s="54" t="s">
        <v>69</v>
      </c>
      <c r="G139" s="53" t="s">
        <v>69</v>
      </c>
      <c r="H139" s="53" t="s">
        <v>69</v>
      </c>
      <c r="I139" s="53" t="s">
        <v>69</v>
      </c>
      <c r="J139" s="53" t="s">
        <v>69</v>
      </c>
      <c r="K139" s="53" t="s">
        <v>69</v>
      </c>
      <c r="L139" s="53" t="s">
        <v>69</v>
      </c>
      <c r="M139" s="53" t="s">
        <v>69</v>
      </c>
      <c r="N139" s="55" t="s">
        <v>69</v>
      </c>
    </row>
    <row r="140" spans="1:14" ht="15.6">
      <c r="A140" s="50" t="s">
        <v>25</v>
      </c>
      <c r="B140" s="50" t="s">
        <v>335</v>
      </c>
      <c r="C140" s="50" t="s">
        <v>69</v>
      </c>
      <c r="D140" s="50" t="s">
        <v>69</v>
      </c>
      <c r="E140" s="50" t="s">
        <v>69</v>
      </c>
      <c r="F140" s="51" t="s">
        <v>69</v>
      </c>
      <c r="G140" s="50" t="s">
        <v>69</v>
      </c>
      <c r="H140" s="50" t="s">
        <v>69</v>
      </c>
      <c r="I140" s="50" t="s">
        <v>69</v>
      </c>
      <c r="J140" s="50" t="s">
        <v>69</v>
      </c>
      <c r="K140" s="50" t="s">
        <v>69</v>
      </c>
      <c r="L140" s="50" t="s">
        <v>69</v>
      </c>
      <c r="M140" s="50" t="s">
        <v>69</v>
      </c>
      <c r="N140" s="52" t="s">
        <v>69</v>
      </c>
    </row>
    <row r="141" spans="1:14" ht="15.6">
      <c r="A141" s="53" t="s">
        <v>25</v>
      </c>
      <c r="B141" s="53" t="s">
        <v>336</v>
      </c>
      <c r="C141" s="53" t="s">
        <v>69</v>
      </c>
      <c r="D141" s="53" t="s">
        <v>69</v>
      </c>
      <c r="E141" s="53" t="s">
        <v>69</v>
      </c>
      <c r="F141" s="54" t="s">
        <v>69</v>
      </c>
      <c r="G141" s="53" t="s">
        <v>69</v>
      </c>
      <c r="H141" s="53" t="s">
        <v>69</v>
      </c>
      <c r="I141" s="53" t="s">
        <v>69</v>
      </c>
      <c r="J141" s="53" t="s">
        <v>69</v>
      </c>
      <c r="K141" s="53" t="s">
        <v>69</v>
      </c>
      <c r="L141" s="53" t="s">
        <v>69</v>
      </c>
      <c r="M141" s="53" t="s">
        <v>69</v>
      </c>
      <c r="N141" s="55" t="s">
        <v>69</v>
      </c>
    </row>
    <row r="142" spans="1:14" ht="15.6">
      <c r="A142" s="50" t="s">
        <v>25</v>
      </c>
      <c r="B142" s="50" t="s">
        <v>337</v>
      </c>
      <c r="C142" s="50" t="s">
        <v>69</v>
      </c>
      <c r="D142" s="50" t="s">
        <v>69</v>
      </c>
      <c r="E142" s="50" t="s">
        <v>69</v>
      </c>
      <c r="F142" s="51" t="s">
        <v>69</v>
      </c>
      <c r="G142" s="50" t="s">
        <v>69</v>
      </c>
      <c r="H142" s="50" t="s">
        <v>69</v>
      </c>
      <c r="I142" s="50" t="s">
        <v>69</v>
      </c>
      <c r="J142" s="50" t="s">
        <v>69</v>
      </c>
      <c r="K142" s="50" t="s">
        <v>69</v>
      </c>
      <c r="L142" s="50" t="s">
        <v>69</v>
      </c>
      <c r="M142" s="50" t="s">
        <v>69</v>
      </c>
      <c r="N142" s="52" t="s">
        <v>69</v>
      </c>
    </row>
    <row r="143" spans="1:14" ht="15.6">
      <c r="A143" s="53" t="s">
        <v>25</v>
      </c>
      <c r="B143" s="53" t="s">
        <v>338</v>
      </c>
      <c r="C143" s="53" t="s">
        <v>69</v>
      </c>
      <c r="D143" s="53" t="s">
        <v>69</v>
      </c>
      <c r="E143" s="53" t="s">
        <v>69</v>
      </c>
      <c r="F143" s="54" t="s">
        <v>69</v>
      </c>
      <c r="G143" s="53" t="s">
        <v>69</v>
      </c>
      <c r="H143" s="53" t="s">
        <v>69</v>
      </c>
      <c r="I143" s="53" t="s">
        <v>69</v>
      </c>
      <c r="J143" s="53" t="s">
        <v>69</v>
      </c>
      <c r="K143" s="53" t="s">
        <v>69</v>
      </c>
      <c r="L143" s="53" t="s">
        <v>69</v>
      </c>
      <c r="M143" s="53" t="s">
        <v>69</v>
      </c>
      <c r="N143" s="55" t="s">
        <v>69</v>
      </c>
    </row>
    <row r="144" spans="1:14" ht="15.6">
      <c r="A144" s="50" t="s">
        <v>25</v>
      </c>
      <c r="B144" s="50" t="s">
        <v>339</v>
      </c>
      <c r="C144" s="50" t="s">
        <v>69</v>
      </c>
      <c r="D144" s="50" t="s">
        <v>69</v>
      </c>
      <c r="E144" s="50" t="s">
        <v>69</v>
      </c>
      <c r="F144" s="51" t="s">
        <v>69</v>
      </c>
      <c r="G144" s="50" t="s">
        <v>69</v>
      </c>
      <c r="H144" s="50" t="s">
        <v>69</v>
      </c>
      <c r="I144" s="50" t="s">
        <v>69</v>
      </c>
      <c r="J144" s="50" t="s">
        <v>69</v>
      </c>
      <c r="K144" s="50" t="s">
        <v>69</v>
      </c>
      <c r="L144" s="50" t="s">
        <v>69</v>
      </c>
      <c r="M144" s="50" t="s">
        <v>69</v>
      </c>
      <c r="N144" s="52" t="s">
        <v>69</v>
      </c>
    </row>
    <row r="145" spans="1:14" ht="15.6">
      <c r="A145" s="53" t="s">
        <v>25</v>
      </c>
      <c r="B145" s="53" t="s">
        <v>340</v>
      </c>
      <c r="C145" s="53" t="s">
        <v>69</v>
      </c>
      <c r="D145" s="53" t="s">
        <v>69</v>
      </c>
      <c r="E145" s="53" t="s">
        <v>69</v>
      </c>
      <c r="F145" s="54" t="s">
        <v>69</v>
      </c>
      <c r="G145" s="53" t="s">
        <v>69</v>
      </c>
      <c r="H145" s="53" t="s">
        <v>69</v>
      </c>
      <c r="I145" s="53" t="s">
        <v>69</v>
      </c>
      <c r="J145" s="53" t="s">
        <v>69</v>
      </c>
      <c r="K145" s="53" t="s">
        <v>69</v>
      </c>
      <c r="L145" s="53" t="s">
        <v>69</v>
      </c>
      <c r="M145" s="53" t="s">
        <v>69</v>
      </c>
      <c r="N145" s="55" t="s">
        <v>69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3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97"/>
  <sheetViews>
    <sheetView view="pageBreakPreview" zoomScale="60" zoomScaleNormal="100" workbookViewId="0">
      <selection activeCell="D21" sqref="D21"/>
    </sheetView>
  </sheetViews>
  <sheetFormatPr defaultRowHeight="12.6"/>
  <cols>
    <col min="1" max="1" width="16.85546875" style="40" customWidth="1"/>
    <col min="2" max="2" width="16.28515625" style="40" hidden="1" customWidth="1"/>
    <col min="3" max="14" width="16.42578125" style="40" customWidth="1"/>
    <col min="15" max="15" width="18.1406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4" ht="22.5">
      <c r="A1" s="67" t="s">
        <v>341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42" customFormat="1" ht="2.25" customHeight="1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</row>
    <row r="3" spans="1:14" ht="14.1">
      <c r="A3" s="68" t="s">
        <v>342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59.25" customHeight="1" thickBot="1">
      <c r="A4" s="43" t="s">
        <v>53</v>
      </c>
      <c r="B4" s="44" t="s">
        <v>54</v>
      </c>
      <c r="C4" s="45" t="s">
        <v>55</v>
      </c>
      <c r="D4" s="45" t="s">
        <v>56</v>
      </c>
      <c r="E4" s="45" t="s">
        <v>57</v>
      </c>
      <c r="F4" s="45" t="s">
        <v>58</v>
      </c>
      <c r="G4" s="45" t="s">
        <v>59</v>
      </c>
      <c r="H4" s="45" t="s">
        <v>60</v>
      </c>
      <c r="I4" s="45" t="s">
        <v>61</v>
      </c>
      <c r="J4" s="45" t="s">
        <v>62</v>
      </c>
      <c r="K4" s="45" t="s">
        <v>63</v>
      </c>
      <c r="L4" s="45" t="s">
        <v>64</v>
      </c>
      <c r="M4" s="45" t="s">
        <v>65</v>
      </c>
      <c r="N4" s="46" t="s">
        <v>66</v>
      </c>
    </row>
    <row r="5" spans="1:14" ht="18" customHeight="1">
      <c r="A5" s="56" t="s">
        <v>343</v>
      </c>
      <c r="B5" s="47" t="s">
        <v>344</v>
      </c>
      <c r="C5" s="47">
        <v>-0.2</v>
      </c>
      <c r="D5" s="47">
        <v>-8.6</v>
      </c>
      <c r="E5" s="47">
        <v>3</v>
      </c>
      <c r="F5" s="48">
        <v>4.7</v>
      </c>
      <c r="G5" s="47">
        <v>7.2</v>
      </c>
      <c r="H5" s="47" t="s">
        <v>69</v>
      </c>
      <c r="I5" s="47" t="s">
        <v>69</v>
      </c>
      <c r="J5" s="47" t="s">
        <v>69</v>
      </c>
      <c r="K5" s="47" t="s">
        <v>69</v>
      </c>
      <c r="L5" s="47" t="s">
        <v>69</v>
      </c>
      <c r="M5" s="47">
        <v>10.199999999999999</v>
      </c>
      <c r="N5" s="47" t="s">
        <v>69</v>
      </c>
    </row>
    <row r="6" spans="1:14" ht="18" customHeight="1">
      <c r="A6" s="57" t="s">
        <v>345</v>
      </c>
      <c r="B6" s="50" t="s">
        <v>346</v>
      </c>
      <c r="C6" s="50">
        <v>-1.8</v>
      </c>
      <c r="D6" s="50">
        <v>-4</v>
      </c>
      <c r="E6" s="50">
        <v>0.5</v>
      </c>
      <c r="F6" s="51">
        <v>0.6</v>
      </c>
      <c r="G6" s="50">
        <v>0.1</v>
      </c>
      <c r="H6" s="50" t="s">
        <v>69</v>
      </c>
      <c r="I6" s="50" t="s">
        <v>69</v>
      </c>
      <c r="J6" s="50" t="s">
        <v>69</v>
      </c>
      <c r="K6" s="50" t="s">
        <v>69</v>
      </c>
      <c r="L6" s="50" t="s">
        <v>69</v>
      </c>
      <c r="M6" s="50">
        <v>4</v>
      </c>
      <c r="N6" s="50" t="s">
        <v>69</v>
      </c>
    </row>
    <row r="7" spans="1:14" ht="18" customHeight="1">
      <c r="A7" s="58" t="s">
        <v>347</v>
      </c>
      <c r="B7" s="53" t="s">
        <v>348</v>
      </c>
      <c r="C7" s="53">
        <v>-2.7</v>
      </c>
      <c r="D7" s="53">
        <v>0.7</v>
      </c>
      <c r="E7" s="53">
        <v>-1.2</v>
      </c>
      <c r="F7" s="54">
        <v>-1.1000000000000001</v>
      </c>
      <c r="G7" s="53">
        <v>-6.3</v>
      </c>
      <c r="H7" s="53" t="s">
        <v>69</v>
      </c>
      <c r="I7" s="53" t="s">
        <v>69</v>
      </c>
      <c r="J7" s="53" t="s">
        <v>69</v>
      </c>
      <c r="K7" s="53" t="s">
        <v>69</v>
      </c>
      <c r="L7" s="53" t="s">
        <v>69</v>
      </c>
      <c r="M7" s="53">
        <v>-10.8</v>
      </c>
      <c r="N7" s="53" t="s">
        <v>69</v>
      </c>
    </row>
    <row r="8" spans="1:14" ht="18" customHeight="1">
      <c r="A8" s="57" t="s">
        <v>349</v>
      </c>
      <c r="B8" s="50" t="s">
        <v>350</v>
      </c>
      <c r="C8" s="50">
        <v>-1.5</v>
      </c>
      <c r="D8" s="50">
        <v>0.9</v>
      </c>
      <c r="E8" s="50">
        <v>-0.5</v>
      </c>
      <c r="F8" s="51">
        <v>2.5</v>
      </c>
      <c r="G8" s="50">
        <v>-4</v>
      </c>
      <c r="H8" s="50" t="s">
        <v>69</v>
      </c>
      <c r="I8" s="50" t="s">
        <v>69</v>
      </c>
      <c r="J8" s="50" t="s">
        <v>69</v>
      </c>
      <c r="K8" s="50" t="s">
        <v>69</v>
      </c>
      <c r="L8" s="50" t="s">
        <v>69</v>
      </c>
      <c r="M8" s="50">
        <v>-15.8</v>
      </c>
      <c r="N8" s="50" t="s">
        <v>69</v>
      </c>
    </row>
    <row r="9" spans="1:14" ht="18" customHeight="1">
      <c r="A9" s="58" t="s">
        <v>351</v>
      </c>
      <c r="B9" s="53" t="s">
        <v>352</v>
      </c>
      <c r="C9" s="53">
        <v>-0.7</v>
      </c>
      <c r="D9" s="53">
        <v>5.4</v>
      </c>
      <c r="E9" s="53">
        <v>-0.1</v>
      </c>
      <c r="F9" s="54">
        <v>-2.5</v>
      </c>
      <c r="G9" s="53">
        <v>-1.4</v>
      </c>
      <c r="H9" s="53" t="s">
        <v>69</v>
      </c>
      <c r="I9" s="53" t="s">
        <v>69</v>
      </c>
      <c r="J9" s="53" t="s">
        <v>69</v>
      </c>
      <c r="K9" s="53" t="s">
        <v>69</v>
      </c>
      <c r="L9" s="53" t="s">
        <v>69</v>
      </c>
      <c r="M9" s="53">
        <v>-23.4</v>
      </c>
      <c r="N9" s="53" t="s">
        <v>69</v>
      </c>
    </row>
    <row r="10" spans="1:14" ht="18" customHeight="1">
      <c r="A10" s="57" t="s">
        <v>353</v>
      </c>
      <c r="B10" s="50" t="s">
        <v>354</v>
      </c>
      <c r="C10" s="50">
        <v>-0.8</v>
      </c>
      <c r="D10" s="50">
        <v>1.5</v>
      </c>
      <c r="E10" s="50">
        <v>-1.7</v>
      </c>
      <c r="F10" s="51">
        <v>-5.3</v>
      </c>
      <c r="G10" s="50">
        <v>3.9</v>
      </c>
      <c r="H10" s="50" t="s">
        <v>69</v>
      </c>
      <c r="I10" s="50" t="s">
        <v>69</v>
      </c>
      <c r="J10" s="50" t="s">
        <v>69</v>
      </c>
      <c r="K10" s="50" t="s">
        <v>69</v>
      </c>
      <c r="L10" s="50" t="s">
        <v>69</v>
      </c>
      <c r="M10" s="50">
        <v>-19.8</v>
      </c>
      <c r="N10" s="50" t="s">
        <v>69</v>
      </c>
    </row>
    <row r="11" spans="1:14" ht="18" customHeight="1">
      <c r="A11" s="58" t="s">
        <v>355</v>
      </c>
      <c r="B11" s="53" t="s">
        <v>356</v>
      </c>
      <c r="C11" s="53">
        <v>0.9</v>
      </c>
      <c r="D11" s="53">
        <v>9.6</v>
      </c>
      <c r="E11" s="53">
        <v>-1.5</v>
      </c>
      <c r="F11" s="54">
        <v>2.8</v>
      </c>
      <c r="G11" s="53">
        <v>0.1</v>
      </c>
      <c r="H11" s="53" t="s">
        <v>69</v>
      </c>
      <c r="I11" s="53" t="s">
        <v>69</v>
      </c>
      <c r="J11" s="53" t="s">
        <v>69</v>
      </c>
      <c r="K11" s="53" t="s">
        <v>69</v>
      </c>
      <c r="L11" s="53" t="s">
        <v>69</v>
      </c>
      <c r="M11" s="53">
        <v>-12</v>
      </c>
      <c r="N11" s="53" t="s">
        <v>69</v>
      </c>
    </row>
    <row r="12" spans="1:14" ht="18" customHeight="1">
      <c r="A12" s="57" t="s">
        <v>357</v>
      </c>
      <c r="B12" s="50" t="s">
        <v>358</v>
      </c>
      <c r="C12" s="50">
        <v>-1.9</v>
      </c>
      <c r="D12" s="50">
        <v>6.2</v>
      </c>
      <c r="E12" s="50">
        <v>-3.8</v>
      </c>
      <c r="F12" s="51">
        <v>-0.3</v>
      </c>
      <c r="G12" s="50">
        <v>-4.2</v>
      </c>
      <c r="H12" s="50" t="s">
        <v>69</v>
      </c>
      <c r="I12" s="50" t="s">
        <v>69</v>
      </c>
      <c r="J12" s="50" t="s">
        <v>69</v>
      </c>
      <c r="K12" s="50" t="s">
        <v>69</v>
      </c>
      <c r="L12" s="50" t="s">
        <v>69</v>
      </c>
      <c r="M12" s="50">
        <v>-11.5</v>
      </c>
      <c r="N12" s="50" t="s">
        <v>69</v>
      </c>
    </row>
    <row r="13" spans="1:14" ht="18" customHeight="1">
      <c r="A13" s="58" t="s">
        <v>359</v>
      </c>
      <c r="B13" s="53" t="s">
        <v>360</v>
      </c>
      <c r="C13" s="53">
        <v>-6.1</v>
      </c>
      <c r="D13" s="53">
        <v>-6.3</v>
      </c>
      <c r="E13" s="53">
        <v>-7.9</v>
      </c>
      <c r="F13" s="54">
        <v>-0.4</v>
      </c>
      <c r="G13" s="53">
        <v>-10</v>
      </c>
      <c r="H13" s="53" t="s">
        <v>69</v>
      </c>
      <c r="I13" s="53" t="s">
        <v>69</v>
      </c>
      <c r="J13" s="53" t="s">
        <v>69</v>
      </c>
      <c r="K13" s="53" t="s">
        <v>69</v>
      </c>
      <c r="L13" s="53" t="s">
        <v>69</v>
      </c>
      <c r="M13" s="53">
        <v>-10.1</v>
      </c>
      <c r="N13" s="53" t="s">
        <v>69</v>
      </c>
    </row>
    <row r="14" spans="1:14" ht="18" customHeight="1">
      <c r="A14" s="57" t="s">
        <v>361</v>
      </c>
      <c r="B14" s="50" t="s">
        <v>362</v>
      </c>
      <c r="C14" s="50">
        <v>-5.3</v>
      </c>
      <c r="D14" s="50">
        <v>-3.4</v>
      </c>
      <c r="E14" s="50">
        <v>-5.4</v>
      </c>
      <c r="F14" s="51">
        <v>-5.8</v>
      </c>
      <c r="G14" s="50">
        <v>-10.6</v>
      </c>
      <c r="H14" s="50" t="s">
        <v>69</v>
      </c>
      <c r="I14" s="50" t="s">
        <v>69</v>
      </c>
      <c r="J14" s="50" t="s">
        <v>69</v>
      </c>
      <c r="K14" s="50" t="s">
        <v>69</v>
      </c>
      <c r="L14" s="50" t="s">
        <v>69</v>
      </c>
      <c r="M14" s="50">
        <v>-13.2</v>
      </c>
      <c r="N14" s="50" t="s">
        <v>69</v>
      </c>
    </row>
    <row r="15" spans="1:14" ht="18" customHeight="1">
      <c r="A15" s="58" t="s">
        <v>363</v>
      </c>
      <c r="B15" s="53" t="s">
        <v>364</v>
      </c>
      <c r="C15" s="53">
        <v>-4.4000000000000004</v>
      </c>
      <c r="D15" s="53">
        <v>-6.1</v>
      </c>
      <c r="E15" s="53">
        <v>-4.9000000000000004</v>
      </c>
      <c r="F15" s="54">
        <v>-5.5</v>
      </c>
      <c r="G15" s="53">
        <v>1.4</v>
      </c>
      <c r="H15" s="53" t="s">
        <v>69</v>
      </c>
      <c r="I15" s="53" t="s">
        <v>69</v>
      </c>
      <c r="J15" s="53" t="s">
        <v>69</v>
      </c>
      <c r="K15" s="53" t="s">
        <v>69</v>
      </c>
      <c r="L15" s="53" t="s">
        <v>69</v>
      </c>
      <c r="M15" s="53">
        <v>-10.4</v>
      </c>
      <c r="N15" s="53" t="s">
        <v>69</v>
      </c>
    </row>
    <row r="16" spans="1:14" ht="18" customHeight="1">
      <c r="A16" s="57" t="s">
        <v>365</v>
      </c>
      <c r="B16" s="50" t="s">
        <v>366</v>
      </c>
      <c r="C16" s="50">
        <v>0.3</v>
      </c>
      <c r="D16" s="50">
        <v>-1.4</v>
      </c>
      <c r="E16" s="50">
        <v>-1.3</v>
      </c>
      <c r="F16" s="51">
        <v>-0.9</v>
      </c>
      <c r="G16" s="50">
        <v>13</v>
      </c>
      <c r="H16" s="50" t="s">
        <v>69</v>
      </c>
      <c r="I16" s="50" t="s">
        <v>69</v>
      </c>
      <c r="J16" s="50" t="s">
        <v>69</v>
      </c>
      <c r="K16" s="50" t="s">
        <v>69</v>
      </c>
      <c r="L16" s="50" t="s">
        <v>69</v>
      </c>
      <c r="M16" s="50">
        <v>5.3</v>
      </c>
      <c r="N16" s="50" t="s">
        <v>69</v>
      </c>
    </row>
    <row r="17" spans="1:14" ht="18" customHeight="1">
      <c r="A17" s="58" t="s">
        <v>367</v>
      </c>
      <c r="B17" s="53" t="s">
        <v>368</v>
      </c>
      <c r="C17" s="53">
        <v>7.4</v>
      </c>
      <c r="D17" s="53">
        <v>7.5</v>
      </c>
      <c r="E17" s="53">
        <v>3.9</v>
      </c>
      <c r="F17" s="54">
        <v>1</v>
      </c>
      <c r="G17" s="53">
        <v>23.8</v>
      </c>
      <c r="H17" s="53">
        <v>11.2</v>
      </c>
      <c r="I17" s="53">
        <v>-3.5</v>
      </c>
      <c r="J17" s="53">
        <v>25.2</v>
      </c>
      <c r="K17" s="53">
        <v>21.3</v>
      </c>
      <c r="L17" s="53">
        <v>10</v>
      </c>
      <c r="M17" s="53">
        <v>12.8</v>
      </c>
      <c r="N17" s="55">
        <v>-2.2000000000000002</v>
      </c>
    </row>
    <row r="18" spans="1:14" ht="18" customHeight="1">
      <c r="A18" s="57" t="s">
        <v>369</v>
      </c>
      <c r="B18" s="50" t="s">
        <v>370</v>
      </c>
      <c r="C18" s="50">
        <v>11.3</v>
      </c>
      <c r="D18" s="50">
        <v>7</v>
      </c>
      <c r="E18" s="50">
        <v>6.8</v>
      </c>
      <c r="F18" s="51">
        <v>12.8</v>
      </c>
      <c r="G18" s="50">
        <v>34.700000000000003</v>
      </c>
      <c r="H18" s="50">
        <v>10.4</v>
      </c>
      <c r="I18" s="50">
        <v>1.7</v>
      </c>
      <c r="J18" s="50">
        <v>29.9</v>
      </c>
      <c r="K18" s="50">
        <v>18.8</v>
      </c>
      <c r="L18" s="50">
        <v>13.9</v>
      </c>
      <c r="M18" s="50">
        <v>20.7</v>
      </c>
      <c r="N18" s="52">
        <v>4</v>
      </c>
    </row>
    <row r="19" spans="1:14" ht="18" customHeight="1">
      <c r="A19" s="58" t="s">
        <v>371</v>
      </c>
      <c r="B19" s="53" t="s">
        <v>372</v>
      </c>
      <c r="C19" s="53">
        <v>9.3000000000000007</v>
      </c>
      <c r="D19" s="53">
        <v>3</v>
      </c>
      <c r="E19" s="53">
        <v>7.7</v>
      </c>
      <c r="F19" s="54">
        <v>3.7</v>
      </c>
      <c r="G19" s="53">
        <v>27.1</v>
      </c>
      <c r="H19" s="53">
        <v>6</v>
      </c>
      <c r="I19" s="53">
        <v>-3.4</v>
      </c>
      <c r="J19" s="53">
        <v>11.9</v>
      </c>
      <c r="K19" s="53">
        <v>14.8</v>
      </c>
      <c r="L19" s="53">
        <v>11.7</v>
      </c>
      <c r="M19" s="53">
        <v>22.8</v>
      </c>
      <c r="N19" s="55">
        <v>6.1</v>
      </c>
    </row>
    <row r="20" spans="1:14" ht="18" customHeight="1">
      <c r="A20" s="57" t="s">
        <v>373</v>
      </c>
      <c r="B20" s="50" t="s">
        <v>374</v>
      </c>
      <c r="C20" s="50">
        <v>8.9</v>
      </c>
      <c r="D20" s="50">
        <v>1.5</v>
      </c>
      <c r="E20" s="50">
        <v>10</v>
      </c>
      <c r="F20" s="51">
        <v>2.1</v>
      </c>
      <c r="G20" s="50">
        <v>22</v>
      </c>
      <c r="H20" s="50">
        <v>2</v>
      </c>
      <c r="I20" s="50">
        <v>1.4</v>
      </c>
      <c r="J20" s="50">
        <v>-12.7</v>
      </c>
      <c r="K20" s="50">
        <v>12.7</v>
      </c>
      <c r="L20" s="50">
        <v>9.1999999999999993</v>
      </c>
      <c r="M20" s="50">
        <v>15.2</v>
      </c>
      <c r="N20" s="52">
        <v>1.8</v>
      </c>
    </row>
    <row r="21" spans="1:14" ht="18" customHeight="1">
      <c r="A21" s="58" t="s">
        <v>375</v>
      </c>
      <c r="B21" s="53" t="s">
        <v>376</v>
      </c>
      <c r="C21" s="53">
        <v>5.5</v>
      </c>
      <c r="D21" s="53">
        <v>-5.4</v>
      </c>
      <c r="E21" s="53">
        <v>5.8</v>
      </c>
      <c r="F21" s="54">
        <v>1.6</v>
      </c>
      <c r="G21" s="53">
        <v>18.100000000000001</v>
      </c>
      <c r="H21" s="53">
        <v>1</v>
      </c>
      <c r="I21" s="53">
        <v>0.8</v>
      </c>
      <c r="J21" s="53">
        <v>17.600000000000001</v>
      </c>
      <c r="K21" s="53">
        <v>14.1</v>
      </c>
      <c r="L21" s="53">
        <v>4.2</v>
      </c>
      <c r="M21" s="53">
        <v>3.6</v>
      </c>
      <c r="N21" s="55">
        <v>-4.7</v>
      </c>
    </row>
    <row r="22" spans="1:14" ht="18" customHeight="1">
      <c r="A22" s="57" t="s">
        <v>377</v>
      </c>
      <c r="B22" s="50" t="s">
        <v>378</v>
      </c>
      <c r="C22" s="50">
        <v>3.7</v>
      </c>
      <c r="D22" s="50">
        <v>-7.7</v>
      </c>
      <c r="E22" s="50">
        <v>1.1000000000000001</v>
      </c>
      <c r="F22" s="51">
        <v>2.2999999999999998</v>
      </c>
      <c r="G22" s="50">
        <v>21</v>
      </c>
      <c r="H22" s="50">
        <v>5.3</v>
      </c>
      <c r="I22" s="50">
        <v>0.1</v>
      </c>
      <c r="J22" s="50">
        <v>57.3</v>
      </c>
      <c r="K22" s="50">
        <v>11.6</v>
      </c>
      <c r="L22" s="50">
        <v>2.7</v>
      </c>
      <c r="M22" s="50">
        <v>2.2999999999999998</v>
      </c>
      <c r="N22" s="52">
        <v>-5.3</v>
      </c>
    </row>
    <row r="23" spans="1:14" ht="18" customHeight="1">
      <c r="A23" s="58" t="s">
        <v>379</v>
      </c>
      <c r="B23" s="53" t="s">
        <v>380</v>
      </c>
      <c r="C23" s="53">
        <v>5.6</v>
      </c>
      <c r="D23" s="53">
        <v>-8</v>
      </c>
      <c r="E23" s="53">
        <v>4</v>
      </c>
      <c r="F23" s="54">
        <v>9.6</v>
      </c>
      <c r="G23" s="53">
        <v>15.2</v>
      </c>
      <c r="H23" s="53">
        <v>8.1999999999999993</v>
      </c>
      <c r="I23" s="53">
        <v>4.2</v>
      </c>
      <c r="J23" s="53">
        <v>60.1</v>
      </c>
      <c r="K23" s="53">
        <v>15.6</v>
      </c>
      <c r="L23" s="53">
        <v>2.8</v>
      </c>
      <c r="M23" s="53">
        <v>-0.5</v>
      </c>
      <c r="N23" s="55">
        <v>-8.5</v>
      </c>
    </row>
    <row r="24" spans="1:14" ht="18" customHeight="1">
      <c r="A24" s="57" t="s">
        <v>381</v>
      </c>
      <c r="B24" s="50" t="s">
        <v>382</v>
      </c>
      <c r="C24" s="50">
        <v>4.5999999999999996</v>
      </c>
      <c r="D24" s="50">
        <v>-8.3000000000000007</v>
      </c>
      <c r="E24" s="50">
        <v>1.8</v>
      </c>
      <c r="F24" s="51">
        <v>8.5</v>
      </c>
      <c r="G24" s="50">
        <v>11.5</v>
      </c>
      <c r="H24" s="50">
        <v>9.3000000000000007</v>
      </c>
      <c r="I24" s="50">
        <v>0</v>
      </c>
      <c r="J24" s="50">
        <v>77.5</v>
      </c>
      <c r="K24" s="50">
        <v>16.3</v>
      </c>
      <c r="L24" s="50">
        <v>2.9</v>
      </c>
      <c r="M24" s="50">
        <v>1</v>
      </c>
      <c r="N24" s="52">
        <v>-5.5</v>
      </c>
    </row>
    <row r="25" spans="1:14" ht="18" customHeight="1">
      <c r="A25" s="58" t="s">
        <v>383</v>
      </c>
      <c r="B25" s="53" t="s">
        <v>384</v>
      </c>
      <c r="C25" s="53">
        <v>5.2</v>
      </c>
      <c r="D25" s="53">
        <v>-8.3000000000000007</v>
      </c>
      <c r="E25" s="53">
        <v>5.0999999999999996</v>
      </c>
      <c r="F25" s="54">
        <v>5</v>
      </c>
      <c r="G25" s="53">
        <v>11</v>
      </c>
      <c r="H25" s="53">
        <v>5.9</v>
      </c>
      <c r="I25" s="53">
        <v>-0.3</v>
      </c>
      <c r="J25" s="53">
        <v>55.3</v>
      </c>
      <c r="K25" s="53">
        <v>13.3</v>
      </c>
      <c r="L25" s="53">
        <v>3.9</v>
      </c>
      <c r="M25" s="53">
        <v>2.4</v>
      </c>
      <c r="N25" s="55">
        <v>-0.9</v>
      </c>
    </row>
    <row r="26" spans="1:14" ht="18" customHeight="1">
      <c r="A26" s="57" t="s">
        <v>385</v>
      </c>
      <c r="B26" s="50" t="s">
        <v>386</v>
      </c>
      <c r="C26" s="50">
        <v>6.3</v>
      </c>
      <c r="D26" s="50">
        <v>-11.7</v>
      </c>
      <c r="E26" s="50">
        <v>10</v>
      </c>
      <c r="F26" s="51">
        <v>1.4</v>
      </c>
      <c r="G26" s="50">
        <v>7.4</v>
      </c>
      <c r="H26" s="50">
        <v>2.9</v>
      </c>
      <c r="I26" s="50">
        <v>4.2</v>
      </c>
      <c r="J26" s="50">
        <v>27.9</v>
      </c>
      <c r="K26" s="50">
        <v>17.100000000000001</v>
      </c>
      <c r="L26" s="50">
        <v>4.4000000000000004</v>
      </c>
      <c r="M26" s="50">
        <v>1.2</v>
      </c>
      <c r="N26" s="52">
        <v>-0.4</v>
      </c>
    </row>
    <row r="27" spans="1:14" ht="18" customHeight="1">
      <c r="A27" s="58" t="s">
        <v>387</v>
      </c>
      <c r="B27" s="53" t="s">
        <v>388</v>
      </c>
      <c r="C27" s="53">
        <v>6.2</v>
      </c>
      <c r="D27" s="53">
        <v>-7.7</v>
      </c>
      <c r="E27" s="53">
        <v>7.7</v>
      </c>
      <c r="F27" s="54">
        <v>-0.5</v>
      </c>
      <c r="G27" s="53">
        <v>10.6</v>
      </c>
      <c r="H27" s="53">
        <v>3.3</v>
      </c>
      <c r="I27" s="53">
        <v>2</v>
      </c>
      <c r="J27" s="53">
        <v>26.4</v>
      </c>
      <c r="K27" s="53">
        <v>19</v>
      </c>
      <c r="L27" s="53">
        <v>8.1999999999999993</v>
      </c>
      <c r="M27" s="53">
        <v>11.8</v>
      </c>
      <c r="N27" s="55">
        <v>12.2</v>
      </c>
    </row>
    <row r="28" spans="1:14" ht="18" customHeight="1">
      <c r="A28" s="57" t="s">
        <v>389</v>
      </c>
      <c r="B28" s="50" t="s">
        <v>390</v>
      </c>
      <c r="C28" s="50">
        <v>7</v>
      </c>
      <c r="D28" s="50">
        <v>-4.5</v>
      </c>
      <c r="E28" s="50">
        <v>7.3</v>
      </c>
      <c r="F28" s="51">
        <v>2.4</v>
      </c>
      <c r="G28" s="50">
        <v>11.7</v>
      </c>
      <c r="H28" s="50">
        <v>3.1</v>
      </c>
      <c r="I28" s="50">
        <v>-0.8</v>
      </c>
      <c r="J28" s="50">
        <v>19.7</v>
      </c>
      <c r="K28" s="50">
        <v>19</v>
      </c>
      <c r="L28" s="50">
        <v>8.6</v>
      </c>
      <c r="M28" s="50">
        <v>12.6</v>
      </c>
      <c r="N28" s="52">
        <v>7.5</v>
      </c>
    </row>
    <row r="29" spans="1:14" ht="18" customHeight="1">
      <c r="A29" s="58" t="s">
        <v>391</v>
      </c>
      <c r="B29" s="53" t="s">
        <v>392</v>
      </c>
      <c r="C29" s="53">
        <v>9.6999999999999993</v>
      </c>
      <c r="D29" s="53">
        <v>4.8</v>
      </c>
      <c r="E29" s="53">
        <v>7.1</v>
      </c>
      <c r="F29" s="54">
        <v>6.8</v>
      </c>
      <c r="G29" s="53">
        <v>20.3</v>
      </c>
      <c r="H29" s="53">
        <v>5.3</v>
      </c>
      <c r="I29" s="53">
        <v>5.2</v>
      </c>
      <c r="J29" s="53">
        <v>20.3</v>
      </c>
      <c r="K29" s="53">
        <v>22</v>
      </c>
      <c r="L29" s="53">
        <v>11.8</v>
      </c>
      <c r="M29" s="53">
        <v>17.3</v>
      </c>
      <c r="N29" s="55">
        <v>6</v>
      </c>
    </row>
    <row r="30" spans="1:14" ht="18" customHeight="1">
      <c r="A30" s="57" t="s">
        <v>393</v>
      </c>
      <c r="B30" s="50" t="s">
        <v>394</v>
      </c>
      <c r="C30" s="50">
        <v>9.9</v>
      </c>
      <c r="D30" s="50">
        <v>6.1</v>
      </c>
      <c r="E30" s="50">
        <v>6.8</v>
      </c>
      <c r="F30" s="51">
        <v>12.7</v>
      </c>
      <c r="G30" s="50">
        <v>13.1</v>
      </c>
      <c r="H30" s="50">
        <v>8.6999999999999993</v>
      </c>
      <c r="I30" s="50">
        <v>7.9</v>
      </c>
      <c r="J30" s="50">
        <v>23.6</v>
      </c>
      <c r="K30" s="50">
        <v>25.6</v>
      </c>
      <c r="L30" s="50">
        <v>15.4</v>
      </c>
      <c r="M30" s="50">
        <v>28.5</v>
      </c>
      <c r="N30" s="52">
        <v>13.2</v>
      </c>
    </row>
    <row r="31" spans="1:14" ht="18" customHeight="1">
      <c r="A31" s="58" t="s">
        <v>395</v>
      </c>
      <c r="B31" s="53" t="s">
        <v>396</v>
      </c>
      <c r="C31" s="53">
        <v>9.3000000000000007</v>
      </c>
      <c r="D31" s="53">
        <v>4.2</v>
      </c>
      <c r="E31" s="53">
        <v>5.8</v>
      </c>
      <c r="F31" s="54">
        <v>10.1</v>
      </c>
      <c r="G31" s="53">
        <v>16</v>
      </c>
      <c r="H31" s="53">
        <v>10.199999999999999</v>
      </c>
      <c r="I31" s="53">
        <v>8.8000000000000007</v>
      </c>
      <c r="J31" s="53">
        <v>33.4</v>
      </c>
      <c r="K31" s="53">
        <v>21.5</v>
      </c>
      <c r="L31" s="53">
        <v>13.5</v>
      </c>
      <c r="M31" s="53">
        <v>23.1</v>
      </c>
      <c r="N31" s="55">
        <v>9.3000000000000007</v>
      </c>
    </row>
    <row r="32" spans="1:14" ht="18" customHeight="1">
      <c r="A32" s="57" t="s">
        <v>397</v>
      </c>
      <c r="B32" s="50" t="s">
        <v>398</v>
      </c>
      <c r="C32" s="50">
        <v>9.6999999999999993</v>
      </c>
      <c r="D32" s="50">
        <v>5.0999999999999996</v>
      </c>
      <c r="E32" s="50">
        <v>6.1</v>
      </c>
      <c r="F32" s="51">
        <v>11.6</v>
      </c>
      <c r="G32" s="50">
        <v>13.5</v>
      </c>
      <c r="H32" s="50">
        <v>11.3</v>
      </c>
      <c r="I32" s="50">
        <v>7.3</v>
      </c>
      <c r="J32" s="50">
        <v>38.5</v>
      </c>
      <c r="K32" s="50">
        <v>22.1</v>
      </c>
      <c r="L32" s="50">
        <v>13.6</v>
      </c>
      <c r="M32" s="50">
        <v>21.7</v>
      </c>
      <c r="N32" s="52">
        <v>14</v>
      </c>
    </row>
    <row r="33" spans="1:14" ht="18" customHeight="1">
      <c r="A33" s="58" t="s">
        <v>399</v>
      </c>
      <c r="B33" s="53" t="s">
        <v>400</v>
      </c>
      <c r="C33" s="53">
        <v>11.8</v>
      </c>
      <c r="D33" s="53">
        <v>5.2</v>
      </c>
      <c r="E33" s="53">
        <v>8.4</v>
      </c>
      <c r="F33" s="54">
        <v>13.3</v>
      </c>
      <c r="G33" s="53">
        <v>17.3</v>
      </c>
      <c r="H33" s="53">
        <v>13.2</v>
      </c>
      <c r="I33" s="53">
        <v>11.5</v>
      </c>
      <c r="J33" s="53">
        <v>29.2</v>
      </c>
      <c r="K33" s="53">
        <v>28.2</v>
      </c>
      <c r="L33" s="53">
        <v>14.8</v>
      </c>
      <c r="M33" s="53">
        <v>21.4</v>
      </c>
      <c r="N33" s="55">
        <v>10.9</v>
      </c>
    </row>
    <row r="34" spans="1:14" ht="18" customHeight="1">
      <c r="A34" s="57" t="s">
        <v>401</v>
      </c>
      <c r="B34" s="50" t="s">
        <v>402</v>
      </c>
      <c r="C34" s="50">
        <v>9.3000000000000007</v>
      </c>
      <c r="D34" s="50">
        <v>11.3</v>
      </c>
      <c r="E34" s="50">
        <v>3.5</v>
      </c>
      <c r="F34" s="51">
        <v>10.4</v>
      </c>
      <c r="G34" s="50">
        <v>19.600000000000001</v>
      </c>
      <c r="H34" s="50">
        <v>12.4</v>
      </c>
      <c r="I34" s="50">
        <v>11.3</v>
      </c>
      <c r="J34" s="50">
        <v>32.200000000000003</v>
      </c>
      <c r="K34" s="50">
        <v>15.6</v>
      </c>
      <c r="L34" s="50">
        <v>13.8</v>
      </c>
      <c r="M34" s="50">
        <v>23.1</v>
      </c>
      <c r="N34" s="52">
        <v>11.4</v>
      </c>
    </row>
    <row r="35" spans="1:14" ht="18" customHeight="1">
      <c r="A35" s="58" t="s">
        <v>403</v>
      </c>
      <c r="B35" s="53" t="s">
        <v>404</v>
      </c>
      <c r="C35" s="53">
        <v>10.1</v>
      </c>
      <c r="D35" s="53">
        <v>13.3</v>
      </c>
      <c r="E35" s="53">
        <v>4.8</v>
      </c>
      <c r="F35" s="54">
        <v>7.3</v>
      </c>
      <c r="G35" s="53">
        <v>17.899999999999999</v>
      </c>
      <c r="H35" s="53">
        <v>13.4</v>
      </c>
      <c r="I35" s="53">
        <v>9.3000000000000007</v>
      </c>
      <c r="J35" s="53">
        <v>38.5</v>
      </c>
      <c r="K35" s="53">
        <v>17.8</v>
      </c>
      <c r="L35" s="53">
        <v>12.9</v>
      </c>
      <c r="M35" s="53">
        <v>18</v>
      </c>
      <c r="N35" s="55">
        <v>12.1</v>
      </c>
    </row>
    <row r="36" spans="1:14" ht="18" customHeight="1">
      <c r="A36" s="57" t="s">
        <v>405</v>
      </c>
      <c r="B36" s="50" t="s">
        <v>406</v>
      </c>
      <c r="C36" s="50">
        <v>6</v>
      </c>
      <c r="D36" s="50">
        <v>7.5</v>
      </c>
      <c r="E36" s="50">
        <v>5.4</v>
      </c>
      <c r="F36" s="51">
        <v>-5.5</v>
      </c>
      <c r="G36" s="50">
        <v>7.7</v>
      </c>
      <c r="H36" s="50">
        <v>14.1</v>
      </c>
      <c r="I36" s="50">
        <v>12</v>
      </c>
      <c r="J36" s="50">
        <v>32.9</v>
      </c>
      <c r="K36" s="50">
        <v>6.4</v>
      </c>
      <c r="L36" s="50">
        <v>0.2</v>
      </c>
      <c r="M36" s="50">
        <v>-10.8</v>
      </c>
      <c r="N36" s="52">
        <v>-1.9</v>
      </c>
    </row>
    <row r="37" spans="1:14" ht="18" customHeight="1">
      <c r="A37" s="58" t="s">
        <v>407</v>
      </c>
      <c r="B37" s="53" t="s">
        <v>408</v>
      </c>
      <c r="C37" s="53">
        <v>3.7</v>
      </c>
      <c r="D37" s="53">
        <v>3.1</v>
      </c>
      <c r="E37" s="53">
        <v>4</v>
      </c>
      <c r="F37" s="54">
        <v>-6.6</v>
      </c>
      <c r="G37" s="53">
        <v>1.3</v>
      </c>
      <c r="H37" s="53">
        <v>12.2</v>
      </c>
      <c r="I37" s="53">
        <v>12.3</v>
      </c>
      <c r="J37" s="53">
        <v>15</v>
      </c>
      <c r="K37" s="53">
        <v>6.6</v>
      </c>
      <c r="L37" s="53">
        <v>3.6</v>
      </c>
      <c r="M37" s="53">
        <v>5.9</v>
      </c>
      <c r="N37" s="55">
        <v>-9.8000000000000007</v>
      </c>
    </row>
    <row r="38" spans="1:14" ht="18" customHeight="1">
      <c r="A38" s="57" t="s">
        <v>409</v>
      </c>
      <c r="B38" s="50" t="s">
        <v>410</v>
      </c>
      <c r="C38" s="50">
        <v>5.0999999999999996</v>
      </c>
      <c r="D38" s="50">
        <v>1.4</v>
      </c>
      <c r="E38" s="50">
        <v>9.6</v>
      </c>
      <c r="F38" s="51">
        <v>-7.1</v>
      </c>
      <c r="G38" s="50">
        <v>-5.7</v>
      </c>
      <c r="H38" s="50">
        <v>11.3</v>
      </c>
      <c r="I38" s="50">
        <v>3.6</v>
      </c>
      <c r="J38" s="50">
        <v>18.2</v>
      </c>
      <c r="K38" s="50">
        <v>12.3</v>
      </c>
      <c r="L38" s="50">
        <v>4.2</v>
      </c>
      <c r="M38" s="50">
        <v>4.7</v>
      </c>
      <c r="N38" s="52">
        <v>-9.6999999999999993</v>
      </c>
    </row>
    <row r="39" spans="1:14" ht="18" customHeight="1">
      <c r="A39" s="58" t="s">
        <v>411</v>
      </c>
      <c r="B39" s="53" t="s">
        <v>412</v>
      </c>
      <c r="C39" s="53">
        <v>5.3</v>
      </c>
      <c r="D39" s="53">
        <v>-4.0999999999999996</v>
      </c>
      <c r="E39" s="53">
        <v>9.4</v>
      </c>
      <c r="F39" s="54">
        <v>-4.8</v>
      </c>
      <c r="G39" s="53">
        <v>1</v>
      </c>
      <c r="H39" s="53">
        <v>12.2</v>
      </c>
      <c r="I39" s="53">
        <v>11</v>
      </c>
      <c r="J39" s="53">
        <v>4</v>
      </c>
      <c r="K39" s="53">
        <v>7.2</v>
      </c>
      <c r="L39" s="53">
        <v>5.2</v>
      </c>
      <c r="M39" s="53">
        <v>7.7</v>
      </c>
      <c r="N39" s="55">
        <v>-9</v>
      </c>
    </row>
    <row r="40" spans="1:14" ht="18" customHeight="1">
      <c r="A40" s="57" t="s">
        <v>413</v>
      </c>
      <c r="B40" s="50" t="s">
        <v>414</v>
      </c>
      <c r="C40" s="50">
        <v>8.8000000000000007</v>
      </c>
      <c r="D40" s="50">
        <v>3.2</v>
      </c>
      <c r="E40" s="50">
        <v>10.1</v>
      </c>
      <c r="F40" s="51">
        <v>5.2</v>
      </c>
      <c r="G40" s="50">
        <v>10.4</v>
      </c>
      <c r="H40" s="50">
        <v>11.4</v>
      </c>
      <c r="I40" s="50">
        <v>10.5</v>
      </c>
      <c r="J40" s="50">
        <v>7.7</v>
      </c>
      <c r="K40" s="50">
        <v>7.7</v>
      </c>
      <c r="L40" s="50">
        <v>13.7</v>
      </c>
      <c r="M40" s="50">
        <v>27.9</v>
      </c>
      <c r="N40" s="52">
        <v>2</v>
      </c>
    </row>
    <row r="41" spans="1:14" ht="18" customHeight="1">
      <c r="A41" s="58" t="s">
        <v>415</v>
      </c>
      <c r="B41" s="53" t="s">
        <v>416</v>
      </c>
      <c r="C41" s="53">
        <v>12.8</v>
      </c>
      <c r="D41" s="53">
        <v>5.5</v>
      </c>
      <c r="E41" s="53">
        <v>12.4</v>
      </c>
      <c r="F41" s="54">
        <v>9.5</v>
      </c>
      <c r="G41" s="53">
        <v>21.5</v>
      </c>
      <c r="H41" s="53">
        <v>13.4</v>
      </c>
      <c r="I41" s="53">
        <v>8.3000000000000007</v>
      </c>
      <c r="J41" s="53">
        <v>30</v>
      </c>
      <c r="K41" s="53">
        <v>6.3</v>
      </c>
      <c r="L41" s="53">
        <v>15.6</v>
      </c>
      <c r="M41" s="53">
        <v>20.8</v>
      </c>
      <c r="N41" s="55">
        <v>15</v>
      </c>
    </row>
    <row r="42" spans="1:14" ht="18" customHeight="1">
      <c r="A42" s="57" t="s">
        <v>417</v>
      </c>
      <c r="B42" s="50" t="s">
        <v>418</v>
      </c>
      <c r="C42" s="50">
        <v>10.3</v>
      </c>
      <c r="D42" s="50">
        <v>5.7</v>
      </c>
      <c r="E42" s="50">
        <v>8.4</v>
      </c>
      <c r="F42" s="51">
        <v>10.5</v>
      </c>
      <c r="G42" s="50">
        <v>19.600000000000001</v>
      </c>
      <c r="H42" s="50">
        <v>11.2</v>
      </c>
      <c r="I42" s="50">
        <v>7.8</v>
      </c>
      <c r="J42" s="50">
        <v>22.3</v>
      </c>
      <c r="K42" s="50">
        <v>5.9</v>
      </c>
      <c r="L42" s="50">
        <v>8.1</v>
      </c>
      <c r="M42" s="50">
        <v>3.3</v>
      </c>
      <c r="N42" s="52">
        <v>16.8</v>
      </c>
    </row>
    <row r="43" spans="1:14" ht="18" customHeight="1">
      <c r="A43" s="58" t="s">
        <v>419</v>
      </c>
      <c r="B43" s="53" t="s">
        <v>420</v>
      </c>
      <c r="C43" s="53">
        <v>11.2</v>
      </c>
      <c r="D43" s="53">
        <v>9.1999999999999993</v>
      </c>
      <c r="E43" s="53">
        <v>9.3000000000000007</v>
      </c>
      <c r="F43" s="54">
        <v>12.9</v>
      </c>
      <c r="G43" s="53">
        <v>14.4</v>
      </c>
      <c r="H43" s="53">
        <v>10.8</v>
      </c>
      <c r="I43" s="53">
        <v>10.3</v>
      </c>
      <c r="J43" s="53">
        <v>25.8</v>
      </c>
      <c r="K43" s="53">
        <v>13.1</v>
      </c>
      <c r="L43" s="53">
        <v>10.7</v>
      </c>
      <c r="M43" s="53">
        <v>9</v>
      </c>
      <c r="N43" s="55">
        <v>17.3</v>
      </c>
    </row>
    <row r="44" spans="1:14" ht="18" customHeight="1">
      <c r="A44" s="57" t="s">
        <v>421</v>
      </c>
      <c r="B44" s="50" t="s">
        <v>422</v>
      </c>
      <c r="C44" s="50">
        <v>9.6999999999999993</v>
      </c>
      <c r="D44" s="50">
        <v>6</v>
      </c>
      <c r="E44" s="50">
        <v>6.1</v>
      </c>
      <c r="F44" s="51">
        <v>9.6999999999999993</v>
      </c>
      <c r="G44" s="50">
        <v>18.100000000000001</v>
      </c>
      <c r="H44" s="50">
        <v>12.3</v>
      </c>
      <c r="I44" s="50">
        <v>21.7</v>
      </c>
      <c r="J44" s="50">
        <v>20.8</v>
      </c>
      <c r="K44" s="50">
        <v>10.3</v>
      </c>
      <c r="L44" s="50">
        <v>14.4</v>
      </c>
      <c r="M44" s="50">
        <v>23.9</v>
      </c>
      <c r="N44" s="52">
        <v>13.6</v>
      </c>
    </row>
    <row r="45" spans="1:14" ht="18" customHeight="1">
      <c r="A45" s="58" t="s">
        <v>423</v>
      </c>
      <c r="B45" s="53" t="s">
        <v>424</v>
      </c>
      <c r="C45" s="53">
        <v>6.8</v>
      </c>
      <c r="D45" s="53">
        <v>5.6</v>
      </c>
      <c r="E45" s="53">
        <v>2.7</v>
      </c>
      <c r="F45" s="54">
        <v>9.6</v>
      </c>
      <c r="G45" s="53">
        <v>16.8</v>
      </c>
      <c r="H45" s="53">
        <v>9.4</v>
      </c>
      <c r="I45" s="53">
        <v>9.3000000000000007</v>
      </c>
      <c r="J45" s="53">
        <v>8.3000000000000007</v>
      </c>
      <c r="K45" s="53">
        <v>7.1</v>
      </c>
      <c r="L45" s="53">
        <v>7</v>
      </c>
      <c r="M45" s="53">
        <v>6.3</v>
      </c>
      <c r="N45" s="55">
        <v>13.5</v>
      </c>
    </row>
    <row r="46" spans="1:14" ht="18" customHeight="1">
      <c r="A46" s="57" t="s">
        <v>425</v>
      </c>
      <c r="B46" s="50" t="s">
        <v>426</v>
      </c>
      <c r="C46" s="50">
        <v>7.8</v>
      </c>
      <c r="D46" s="50">
        <v>0.1</v>
      </c>
      <c r="E46" s="50">
        <v>5</v>
      </c>
      <c r="F46" s="51">
        <v>6.3</v>
      </c>
      <c r="G46" s="50">
        <v>18.7</v>
      </c>
      <c r="H46" s="50">
        <v>11.8</v>
      </c>
      <c r="I46" s="50">
        <v>7.7</v>
      </c>
      <c r="J46" s="50">
        <v>20.3</v>
      </c>
      <c r="K46" s="50">
        <v>6</v>
      </c>
      <c r="L46" s="50">
        <v>11.4</v>
      </c>
      <c r="M46" s="50">
        <v>18</v>
      </c>
      <c r="N46" s="52">
        <v>11.7</v>
      </c>
    </row>
    <row r="47" spans="1:14" ht="18" customHeight="1">
      <c r="A47" s="58" t="s">
        <v>427</v>
      </c>
      <c r="B47" s="53" t="s">
        <v>428</v>
      </c>
      <c r="C47" s="53">
        <v>6.2</v>
      </c>
      <c r="D47" s="53">
        <v>0.4</v>
      </c>
      <c r="E47" s="53">
        <v>4</v>
      </c>
      <c r="F47" s="54">
        <v>1</v>
      </c>
      <c r="G47" s="53">
        <v>17.899999999999999</v>
      </c>
      <c r="H47" s="53">
        <v>10.3</v>
      </c>
      <c r="I47" s="53">
        <v>4.9000000000000004</v>
      </c>
      <c r="J47" s="53">
        <v>16.100000000000001</v>
      </c>
      <c r="K47" s="53">
        <v>1.5</v>
      </c>
      <c r="L47" s="53">
        <v>5.8</v>
      </c>
      <c r="M47" s="53">
        <v>4.9000000000000004</v>
      </c>
      <c r="N47" s="55">
        <v>6.4</v>
      </c>
    </row>
    <row r="48" spans="1:14" ht="18" customHeight="1">
      <c r="A48" s="57" t="s">
        <v>429</v>
      </c>
      <c r="B48" s="50" t="s">
        <v>430</v>
      </c>
      <c r="C48" s="50">
        <v>6</v>
      </c>
      <c r="D48" s="50">
        <v>0.3</v>
      </c>
      <c r="E48" s="50">
        <v>4.3</v>
      </c>
      <c r="F48" s="51">
        <v>-0.1</v>
      </c>
      <c r="G48" s="50">
        <v>13.8</v>
      </c>
      <c r="H48" s="50">
        <v>7.6</v>
      </c>
      <c r="I48" s="50">
        <v>1.6</v>
      </c>
      <c r="J48" s="50">
        <v>30.4</v>
      </c>
      <c r="K48" s="50">
        <v>2.2999999999999998</v>
      </c>
      <c r="L48" s="50">
        <v>3.1</v>
      </c>
      <c r="M48" s="50">
        <v>-2.4</v>
      </c>
      <c r="N48" s="52">
        <v>5.9</v>
      </c>
    </row>
    <row r="49" spans="1:14" ht="18" customHeight="1">
      <c r="A49" s="58" t="s">
        <v>431</v>
      </c>
      <c r="B49" s="53" t="s">
        <v>432</v>
      </c>
      <c r="C49" s="53">
        <v>10.3</v>
      </c>
      <c r="D49" s="53">
        <v>2.8</v>
      </c>
      <c r="E49" s="53">
        <v>11.4</v>
      </c>
      <c r="F49" s="54">
        <v>1</v>
      </c>
      <c r="G49" s="53">
        <v>15.8</v>
      </c>
      <c r="H49" s="53">
        <v>10.8</v>
      </c>
      <c r="I49" s="53">
        <v>5.2</v>
      </c>
      <c r="J49" s="53">
        <v>31</v>
      </c>
      <c r="K49" s="53">
        <v>9.3000000000000007</v>
      </c>
      <c r="L49" s="53">
        <v>7.3</v>
      </c>
      <c r="M49" s="53">
        <v>1</v>
      </c>
      <c r="N49" s="55">
        <v>13.4</v>
      </c>
    </row>
    <row r="50" spans="1:14" ht="18" customHeight="1">
      <c r="A50" s="57" t="s">
        <v>433</v>
      </c>
      <c r="B50" s="50" t="s">
        <v>434</v>
      </c>
      <c r="C50" s="50">
        <v>7.8</v>
      </c>
      <c r="D50" s="50">
        <v>6.7</v>
      </c>
      <c r="E50" s="50">
        <v>7.8</v>
      </c>
      <c r="F50" s="51">
        <v>1.2</v>
      </c>
      <c r="G50" s="50">
        <v>12.3</v>
      </c>
      <c r="H50" s="50">
        <v>10.9</v>
      </c>
      <c r="I50" s="50">
        <v>2.2999999999999998</v>
      </c>
      <c r="J50" s="50">
        <v>6.1</v>
      </c>
      <c r="K50" s="50">
        <v>5.7</v>
      </c>
      <c r="L50" s="50">
        <v>6.8</v>
      </c>
      <c r="M50" s="50">
        <v>5.0999999999999996</v>
      </c>
      <c r="N50" s="52">
        <v>5.6</v>
      </c>
    </row>
    <row r="51" spans="1:14" ht="18" customHeight="1">
      <c r="A51" s="58" t="s">
        <v>435</v>
      </c>
      <c r="B51" s="53" t="s">
        <v>436</v>
      </c>
      <c r="C51" s="53">
        <v>8.6</v>
      </c>
      <c r="D51" s="53">
        <v>9.6999999999999993</v>
      </c>
      <c r="E51" s="53">
        <v>7.7</v>
      </c>
      <c r="F51" s="54">
        <v>6.5</v>
      </c>
      <c r="G51" s="53">
        <v>11.4</v>
      </c>
      <c r="H51" s="53">
        <v>10.8</v>
      </c>
      <c r="I51" s="53">
        <v>5.0999999999999996</v>
      </c>
      <c r="J51" s="53">
        <v>7.2</v>
      </c>
      <c r="K51" s="53">
        <v>8.1999999999999993</v>
      </c>
      <c r="L51" s="53">
        <v>9.3000000000000007</v>
      </c>
      <c r="M51" s="53">
        <v>11.2</v>
      </c>
      <c r="N51" s="55">
        <v>4.9000000000000004</v>
      </c>
    </row>
    <row r="52" spans="1:14" ht="18" customHeight="1">
      <c r="A52" s="57" t="s">
        <v>437</v>
      </c>
      <c r="B52" s="50" t="s">
        <v>438</v>
      </c>
      <c r="C52" s="50">
        <v>7.3</v>
      </c>
      <c r="D52" s="50">
        <v>8.1999999999999993</v>
      </c>
      <c r="E52" s="50">
        <v>7.2</v>
      </c>
      <c r="F52" s="51">
        <v>4.7</v>
      </c>
      <c r="G52" s="50">
        <v>9.9</v>
      </c>
      <c r="H52" s="50">
        <v>8.6999999999999993</v>
      </c>
      <c r="I52" s="50">
        <v>8.6</v>
      </c>
      <c r="J52" s="50">
        <v>-7.3</v>
      </c>
      <c r="K52" s="50">
        <v>12.9</v>
      </c>
      <c r="L52" s="50">
        <v>8.6</v>
      </c>
      <c r="M52" s="50">
        <v>11.4</v>
      </c>
      <c r="N52" s="52">
        <v>8.6999999999999993</v>
      </c>
    </row>
    <row r="53" spans="1:14" ht="18" customHeight="1">
      <c r="A53" s="58" t="s">
        <v>439</v>
      </c>
      <c r="B53" s="53" t="s">
        <v>440</v>
      </c>
      <c r="C53" s="53">
        <v>3.5</v>
      </c>
      <c r="D53" s="53">
        <v>3.8</v>
      </c>
      <c r="E53" s="53">
        <v>1.8</v>
      </c>
      <c r="F53" s="54">
        <v>4</v>
      </c>
      <c r="G53" s="53">
        <v>1.5</v>
      </c>
      <c r="H53" s="53">
        <v>7.3</v>
      </c>
      <c r="I53" s="53">
        <v>5.2</v>
      </c>
      <c r="J53" s="53">
        <v>3.6</v>
      </c>
      <c r="K53" s="53">
        <v>11.9</v>
      </c>
      <c r="L53" s="53">
        <v>3.8</v>
      </c>
      <c r="M53" s="53">
        <v>4.0999999999999996</v>
      </c>
      <c r="N53" s="55">
        <v>5</v>
      </c>
    </row>
    <row r="54" spans="1:14" ht="18" customHeight="1">
      <c r="A54" s="57" t="s">
        <v>441</v>
      </c>
      <c r="B54" s="50" t="s">
        <v>442</v>
      </c>
      <c r="C54" s="50">
        <v>2.6</v>
      </c>
      <c r="D54" s="50">
        <v>8.5</v>
      </c>
      <c r="E54" s="50">
        <v>-1.2</v>
      </c>
      <c r="F54" s="51">
        <v>2.2000000000000002</v>
      </c>
      <c r="G54" s="50">
        <v>6</v>
      </c>
      <c r="H54" s="50">
        <v>9.8000000000000007</v>
      </c>
      <c r="I54" s="50">
        <v>3.1</v>
      </c>
      <c r="J54" s="50">
        <v>3.8</v>
      </c>
      <c r="K54" s="50">
        <v>7.5</v>
      </c>
      <c r="L54" s="50">
        <v>3.6</v>
      </c>
      <c r="M54" s="50">
        <v>4.3</v>
      </c>
      <c r="N54" s="52">
        <v>8.5</v>
      </c>
    </row>
    <row r="55" spans="1:14" ht="18" customHeight="1">
      <c r="A55" s="58" t="s">
        <v>443</v>
      </c>
      <c r="B55" s="53" t="s">
        <v>444</v>
      </c>
      <c r="C55" s="53">
        <v>5.5</v>
      </c>
      <c r="D55" s="53">
        <v>5.8</v>
      </c>
      <c r="E55" s="53">
        <v>3.1</v>
      </c>
      <c r="F55" s="54">
        <v>3.5</v>
      </c>
      <c r="G55" s="53">
        <v>8.8000000000000007</v>
      </c>
      <c r="H55" s="53">
        <v>11.1</v>
      </c>
      <c r="I55" s="53">
        <v>-0.3</v>
      </c>
      <c r="J55" s="53">
        <v>10.6</v>
      </c>
      <c r="K55" s="53">
        <v>11.6</v>
      </c>
      <c r="L55" s="53">
        <v>3.3</v>
      </c>
      <c r="M55" s="53">
        <v>-1.8</v>
      </c>
      <c r="N55" s="55">
        <v>8.1999999999999993</v>
      </c>
    </row>
    <row r="56" spans="1:14" ht="18" customHeight="1">
      <c r="A56" s="50" t="s">
        <v>445</v>
      </c>
      <c r="B56" s="50" t="s">
        <v>446</v>
      </c>
      <c r="C56" s="50">
        <v>5.3</v>
      </c>
      <c r="D56" s="50">
        <v>7.1</v>
      </c>
      <c r="E56" s="50">
        <v>3.7</v>
      </c>
      <c r="F56" s="51">
        <v>4</v>
      </c>
      <c r="G56" s="50">
        <v>3.8</v>
      </c>
      <c r="H56" s="50">
        <v>12</v>
      </c>
      <c r="I56" s="50">
        <v>1.5</v>
      </c>
      <c r="J56" s="50">
        <v>9.1999999999999993</v>
      </c>
      <c r="K56" s="50">
        <v>10.199999999999999</v>
      </c>
      <c r="L56" s="50">
        <v>3.6</v>
      </c>
      <c r="M56" s="50">
        <v>-0.1</v>
      </c>
      <c r="N56" s="52">
        <v>5.9</v>
      </c>
    </row>
    <row r="57" spans="1:14" ht="18" customHeight="1">
      <c r="A57" s="58" t="s">
        <v>447</v>
      </c>
      <c r="B57" s="53" t="s">
        <v>448</v>
      </c>
      <c r="C57" s="53">
        <v>4.5</v>
      </c>
      <c r="D57" s="53">
        <v>8.1</v>
      </c>
      <c r="E57" s="53">
        <v>2.6</v>
      </c>
      <c r="F57" s="54">
        <v>0.4</v>
      </c>
      <c r="G57" s="53">
        <v>6.5</v>
      </c>
      <c r="H57" s="53">
        <v>12.6</v>
      </c>
      <c r="I57" s="53">
        <v>-3.7</v>
      </c>
      <c r="J57" s="53">
        <v>-0.7</v>
      </c>
      <c r="K57" s="53">
        <v>7.4</v>
      </c>
      <c r="L57" s="53">
        <v>2.1</v>
      </c>
      <c r="M57" s="53">
        <v>-3.7</v>
      </c>
      <c r="N57" s="55">
        <v>7.1</v>
      </c>
    </row>
    <row r="58" spans="1:14" ht="15.6">
      <c r="A58" s="50" t="s">
        <v>449</v>
      </c>
      <c r="B58" s="50" t="s">
        <v>450</v>
      </c>
      <c r="C58" s="50">
        <v>4.0999999999999996</v>
      </c>
      <c r="D58" s="50">
        <v>0.4</v>
      </c>
      <c r="E58" s="50">
        <v>4.4000000000000004</v>
      </c>
      <c r="F58" s="51">
        <v>-1.7</v>
      </c>
      <c r="G58" s="50">
        <v>3.8</v>
      </c>
      <c r="H58" s="50">
        <v>7.8</v>
      </c>
      <c r="I58" s="50">
        <v>-8.8000000000000007</v>
      </c>
      <c r="J58" s="50">
        <v>-5.2</v>
      </c>
      <c r="K58" s="50">
        <v>11.7</v>
      </c>
      <c r="L58" s="50">
        <v>-1.8</v>
      </c>
      <c r="M58" s="50">
        <v>-11.8</v>
      </c>
      <c r="N58" s="52">
        <v>-2.8</v>
      </c>
    </row>
    <row r="59" spans="1:14" ht="15.6">
      <c r="A59" s="53" t="s">
        <v>451</v>
      </c>
      <c r="B59" s="53" t="s">
        <v>452</v>
      </c>
      <c r="C59" s="53">
        <v>-0.4</v>
      </c>
      <c r="D59" s="53">
        <v>1</v>
      </c>
      <c r="E59" s="53">
        <v>-1.2</v>
      </c>
      <c r="F59" s="54">
        <v>-1.7</v>
      </c>
      <c r="G59" s="53">
        <v>-5.7</v>
      </c>
      <c r="H59" s="53">
        <v>8.1999999999999993</v>
      </c>
      <c r="I59" s="53">
        <v>-10.7</v>
      </c>
      <c r="J59" s="53">
        <v>-6.1</v>
      </c>
      <c r="K59" s="53">
        <v>4.9000000000000004</v>
      </c>
      <c r="L59" s="53">
        <v>-4.3</v>
      </c>
      <c r="M59" s="53">
        <v>-11.7</v>
      </c>
      <c r="N59" s="55">
        <v>-3.1</v>
      </c>
    </row>
    <row r="60" spans="1:14" ht="15.6">
      <c r="A60" s="50" t="s">
        <v>453</v>
      </c>
      <c r="B60" s="50" t="s">
        <v>454</v>
      </c>
      <c r="C60" s="50">
        <v>1.2</v>
      </c>
      <c r="D60" s="50">
        <v>1.4</v>
      </c>
      <c r="E60" s="50">
        <v>-0.2</v>
      </c>
      <c r="F60" s="51">
        <v>-1</v>
      </c>
      <c r="G60" s="50">
        <v>-1.2</v>
      </c>
      <c r="H60" s="50">
        <v>7.9</v>
      </c>
      <c r="I60" s="50">
        <v>-9.3000000000000007</v>
      </c>
      <c r="J60" s="50">
        <v>4.5999999999999996</v>
      </c>
      <c r="K60" s="50">
        <v>7.9</v>
      </c>
      <c r="L60" s="50">
        <v>-2.2999999999999998</v>
      </c>
      <c r="M60" s="50">
        <v>-9.8000000000000007</v>
      </c>
      <c r="N60" s="52">
        <v>-0.6</v>
      </c>
    </row>
    <row r="61" spans="1:14" ht="15.6">
      <c r="A61" s="53" t="s">
        <v>455</v>
      </c>
      <c r="B61" s="53" t="s">
        <v>456</v>
      </c>
      <c r="C61" s="53">
        <v>-0.8</v>
      </c>
      <c r="D61" s="53">
        <v>-4</v>
      </c>
      <c r="E61" s="53">
        <v>-1.3</v>
      </c>
      <c r="F61" s="54">
        <v>-3</v>
      </c>
      <c r="G61" s="53">
        <v>-6.7</v>
      </c>
      <c r="H61" s="53">
        <v>5.8</v>
      </c>
      <c r="I61" s="53">
        <v>-7.8</v>
      </c>
      <c r="J61" s="53">
        <v>16.899999999999999</v>
      </c>
      <c r="K61" s="53">
        <v>7.7</v>
      </c>
      <c r="L61" s="53">
        <v>-5.3</v>
      </c>
      <c r="M61" s="53">
        <v>-14.8</v>
      </c>
      <c r="N61" s="55">
        <v>-4.3</v>
      </c>
    </row>
    <row r="62" spans="1:14" ht="15.6">
      <c r="A62" s="50" t="s">
        <v>457</v>
      </c>
      <c r="B62" s="50" t="s">
        <v>458</v>
      </c>
      <c r="C62" s="50">
        <v>-3.5</v>
      </c>
      <c r="D62" s="50">
        <v>-2.4</v>
      </c>
      <c r="E62" s="50">
        <v>-2.2000000000000002</v>
      </c>
      <c r="F62" s="51">
        <v>-6.7</v>
      </c>
      <c r="G62" s="50">
        <v>-16</v>
      </c>
      <c r="H62" s="50">
        <v>4.5</v>
      </c>
      <c r="I62" s="50">
        <v>-9.1</v>
      </c>
      <c r="J62" s="50">
        <v>3.1</v>
      </c>
      <c r="K62" s="50">
        <v>0.3</v>
      </c>
      <c r="L62" s="50">
        <v>-7.5</v>
      </c>
      <c r="M62" s="50">
        <v>-16.5</v>
      </c>
      <c r="N62" s="52">
        <v>-5</v>
      </c>
    </row>
    <row r="63" spans="1:14" ht="15.6">
      <c r="A63" s="53" t="s">
        <v>459</v>
      </c>
      <c r="B63" s="53" t="s">
        <v>460</v>
      </c>
      <c r="C63" s="53">
        <v>-5.7</v>
      </c>
      <c r="D63" s="53">
        <v>-6.6</v>
      </c>
      <c r="E63" s="53">
        <v>-3.2</v>
      </c>
      <c r="F63" s="54">
        <v>-11.5</v>
      </c>
      <c r="G63" s="53">
        <v>-16.600000000000001</v>
      </c>
      <c r="H63" s="53">
        <v>0.6</v>
      </c>
      <c r="I63" s="53">
        <v>-13.2</v>
      </c>
      <c r="J63" s="53">
        <v>-7.5</v>
      </c>
      <c r="K63" s="53">
        <v>-3.2</v>
      </c>
      <c r="L63" s="53">
        <v>-9.3000000000000007</v>
      </c>
      <c r="M63" s="53">
        <v>-16.899999999999999</v>
      </c>
      <c r="N63" s="55">
        <v>-9.6999999999999993</v>
      </c>
    </row>
    <row r="64" spans="1:14" ht="15.6">
      <c r="A64" s="50" t="s">
        <v>461</v>
      </c>
      <c r="B64" s="50" t="s">
        <v>462</v>
      </c>
      <c r="C64" s="50">
        <v>-6.9</v>
      </c>
      <c r="D64" s="50">
        <v>-11.1</v>
      </c>
      <c r="E64" s="50">
        <v>-3.2</v>
      </c>
      <c r="F64" s="51">
        <v>-11.5</v>
      </c>
      <c r="G64" s="50">
        <v>-16.8</v>
      </c>
      <c r="H64" s="50">
        <v>1.6</v>
      </c>
      <c r="I64" s="50">
        <v>-14.4</v>
      </c>
      <c r="J64" s="50">
        <v>-15.5</v>
      </c>
      <c r="K64" s="50">
        <v>-7.5</v>
      </c>
      <c r="L64" s="50">
        <v>-12</v>
      </c>
      <c r="M64" s="50">
        <v>-22.7</v>
      </c>
      <c r="N64" s="52">
        <v>-14</v>
      </c>
    </row>
    <row r="65" spans="1:14" ht="15.6">
      <c r="A65" s="53" t="s">
        <v>463</v>
      </c>
      <c r="B65" s="53" t="s">
        <v>464</v>
      </c>
      <c r="C65" s="53">
        <v>-7</v>
      </c>
      <c r="D65" s="53">
        <v>-9.5</v>
      </c>
      <c r="E65" s="53">
        <v>-2.8</v>
      </c>
      <c r="F65" s="54">
        <v>-13.3</v>
      </c>
      <c r="G65" s="53">
        <v>-17</v>
      </c>
      <c r="H65" s="53">
        <v>2.5</v>
      </c>
      <c r="I65" s="53">
        <v>-14.9</v>
      </c>
      <c r="J65" s="53">
        <v>-16.7</v>
      </c>
      <c r="K65" s="53">
        <v>-12.8</v>
      </c>
      <c r="L65" s="53">
        <v>-9.4</v>
      </c>
      <c r="M65" s="53">
        <v>-13.5</v>
      </c>
      <c r="N65" s="55">
        <v>-14.8</v>
      </c>
    </row>
    <row r="66" spans="1:14" ht="15.6">
      <c r="A66" s="50" t="s">
        <v>465</v>
      </c>
      <c r="B66" s="50" t="s">
        <v>466</v>
      </c>
      <c r="C66" s="50">
        <v>-6.9</v>
      </c>
      <c r="D66" s="50">
        <v>-10.1</v>
      </c>
      <c r="E66" s="50">
        <v>-4</v>
      </c>
      <c r="F66" s="51">
        <v>-9.1999999999999993</v>
      </c>
      <c r="G66" s="50">
        <v>-12.1</v>
      </c>
      <c r="H66" s="50">
        <v>-2</v>
      </c>
      <c r="I66" s="50">
        <v>-20.6</v>
      </c>
      <c r="J66" s="50">
        <v>-15.7</v>
      </c>
      <c r="K66" s="50">
        <v>-11.7</v>
      </c>
      <c r="L66" s="50">
        <v>-9.1999999999999993</v>
      </c>
      <c r="M66" s="50">
        <v>-14</v>
      </c>
      <c r="N66" s="52">
        <v>-11.1</v>
      </c>
    </row>
    <row r="67" spans="1:14" ht="15.6">
      <c r="A67" s="53" t="s">
        <v>467</v>
      </c>
      <c r="B67" s="53" t="s">
        <v>468</v>
      </c>
      <c r="C67" s="53">
        <v>-5.6</v>
      </c>
      <c r="D67" s="53">
        <v>-9.4</v>
      </c>
      <c r="E67" s="53">
        <v>-1.9</v>
      </c>
      <c r="F67" s="54">
        <v>-11.7</v>
      </c>
      <c r="G67" s="53">
        <v>-11.1</v>
      </c>
      <c r="H67" s="53">
        <v>-3.4</v>
      </c>
      <c r="I67" s="53">
        <v>-16.600000000000001</v>
      </c>
      <c r="J67" s="53">
        <v>-11.4</v>
      </c>
      <c r="K67" s="53">
        <v>-10.4</v>
      </c>
      <c r="L67" s="53">
        <v>-9</v>
      </c>
      <c r="M67" s="53">
        <v>-16.3</v>
      </c>
      <c r="N67" s="55">
        <v>-10.1</v>
      </c>
    </row>
    <row r="68" spans="1:14" ht="15.6">
      <c r="A68" s="50" t="s">
        <v>469</v>
      </c>
      <c r="B68" s="50" t="s">
        <v>470</v>
      </c>
      <c r="C68" s="50">
        <v>-5.5</v>
      </c>
      <c r="D68" s="50">
        <v>-7.8</v>
      </c>
      <c r="E68" s="50">
        <v>-3.6</v>
      </c>
      <c r="F68" s="51">
        <v>-9.9</v>
      </c>
      <c r="G68" s="50">
        <v>-9.9</v>
      </c>
      <c r="H68" s="50">
        <v>-5.0999999999999996</v>
      </c>
      <c r="I68" s="50">
        <v>-13.5</v>
      </c>
      <c r="J68" s="50">
        <v>-5.2</v>
      </c>
      <c r="K68" s="50">
        <v>-4.3</v>
      </c>
      <c r="L68" s="50">
        <v>-7.3</v>
      </c>
      <c r="M68" s="50">
        <v>-12.2</v>
      </c>
      <c r="N68" s="52">
        <v>-6.7</v>
      </c>
    </row>
    <row r="69" spans="1:14" ht="15.6">
      <c r="A69" s="53" t="s">
        <v>471</v>
      </c>
      <c r="B69" s="53" t="s">
        <v>472</v>
      </c>
      <c r="C69" s="53">
        <v>-2.7</v>
      </c>
      <c r="D69" s="53">
        <v>-5.5</v>
      </c>
      <c r="E69" s="53">
        <v>-2.5</v>
      </c>
      <c r="F69" s="54">
        <v>4.7</v>
      </c>
      <c r="G69" s="53">
        <v>3</v>
      </c>
      <c r="H69" s="53">
        <v>-2.9</v>
      </c>
      <c r="I69" s="53">
        <v>-5.0999999999999996</v>
      </c>
      <c r="J69" s="53">
        <v>-11.2</v>
      </c>
      <c r="K69" s="53">
        <v>-5.3</v>
      </c>
      <c r="L69" s="53">
        <v>-2.2000000000000002</v>
      </c>
      <c r="M69" s="53">
        <v>-7.7</v>
      </c>
      <c r="N69" s="55">
        <v>4.3</v>
      </c>
    </row>
    <row r="70" spans="1:14" ht="15.6">
      <c r="A70" s="50" t="s">
        <v>473</v>
      </c>
      <c r="B70" s="50" t="s">
        <v>474</v>
      </c>
      <c r="C70" s="50">
        <v>2.4</v>
      </c>
      <c r="D70" s="50">
        <v>-1.5</v>
      </c>
      <c r="E70" s="50">
        <v>1.3</v>
      </c>
      <c r="F70" s="51">
        <v>6.5</v>
      </c>
      <c r="G70" s="50">
        <v>8.8000000000000007</v>
      </c>
      <c r="H70" s="50">
        <v>1.1000000000000001</v>
      </c>
      <c r="I70" s="50">
        <v>-1.2</v>
      </c>
      <c r="J70" s="50">
        <v>7.6</v>
      </c>
      <c r="K70" s="50">
        <v>3.6</v>
      </c>
      <c r="L70" s="50">
        <v>2.9</v>
      </c>
      <c r="M70" s="50">
        <v>-0.9</v>
      </c>
      <c r="N70" s="52">
        <v>5</v>
      </c>
    </row>
    <row r="71" spans="1:14" ht="15.6">
      <c r="A71" s="53" t="s">
        <v>475</v>
      </c>
      <c r="B71" s="53" t="s">
        <v>476</v>
      </c>
      <c r="C71" s="53">
        <v>4.3</v>
      </c>
      <c r="D71" s="53">
        <v>-2.6</v>
      </c>
      <c r="E71" s="53">
        <v>2.6</v>
      </c>
      <c r="F71" s="54">
        <v>12.3</v>
      </c>
      <c r="G71" s="53">
        <v>15.3</v>
      </c>
      <c r="H71" s="53">
        <v>4.5</v>
      </c>
      <c r="I71" s="53">
        <v>-3.5</v>
      </c>
      <c r="J71" s="53">
        <v>1.6</v>
      </c>
      <c r="K71" s="53">
        <v>7</v>
      </c>
      <c r="L71" s="53">
        <v>7.5</v>
      </c>
      <c r="M71" s="53">
        <v>10.4</v>
      </c>
      <c r="N71" s="55">
        <v>13.2</v>
      </c>
    </row>
    <row r="72" spans="1:14" ht="15.6">
      <c r="A72" s="50" t="s">
        <v>477</v>
      </c>
      <c r="B72" s="50" t="s">
        <v>478</v>
      </c>
      <c r="C72" s="50">
        <v>4.2</v>
      </c>
      <c r="D72" s="50">
        <v>-3.5</v>
      </c>
      <c r="E72" s="50">
        <v>4.4000000000000004</v>
      </c>
      <c r="F72" s="51">
        <v>6.9</v>
      </c>
      <c r="G72" s="50">
        <v>11.3</v>
      </c>
      <c r="H72" s="50">
        <v>7.1</v>
      </c>
      <c r="I72" s="50">
        <v>-5.5</v>
      </c>
      <c r="J72" s="50">
        <v>-8.3000000000000007</v>
      </c>
      <c r="K72" s="50">
        <v>3</v>
      </c>
      <c r="L72" s="50">
        <v>7.7</v>
      </c>
      <c r="M72" s="50">
        <v>9.5</v>
      </c>
      <c r="N72" s="52">
        <v>14</v>
      </c>
    </row>
    <row r="73" spans="1:14" ht="15.6">
      <c r="A73" s="53" t="s">
        <v>479</v>
      </c>
      <c r="B73" s="53" t="s">
        <v>480</v>
      </c>
      <c r="C73" s="53">
        <v>4.3</v>
      </c>
      <c r="D73" s="53">
        <v>-5.0999999999999996</v>
      </c>
      <c r="E73" s="53">
        <v>6.7</v>
      </c>
      <c r="F73" s="54">
        <v>-1.3</v>
      </c>
      <c r="G73" s="53">
        <v>1.7</v>
      </c>
      <c r="H73" s="53">
        <v>5</v>
      </c>
      <c r="I73" s="53">
        <v>-8.3000000000000007</v>
      </c>
      <c r="J73" s="53">
        <v>1.1000000000000001</v>
      </c>
      <c r="K73" s="53">
        <v>10.9</v>
      </c>
      <c r="L73" s="53">
        <v>7</v>
      </c>
      <c r="M73" s="53">
        <v>17.899999999999999</v>
      </c>
      <c r="N73" s="55">
        <v>3.7</v>
      </c>
    </row>
    <row r="74" spans="1:14" ht="15.6">
      <c r="A74" s="50" t="s">
        <v>481</v>
      </c>
      <c r="B74" s="50" t="s">
        <v>482</v>
      </c>
      <c r="C74" s="50">
        <v>1.7</v>
      </c>
      <c r="D74" s="50">
        <v>-6.9</v>
      </c>
      <c r="E74" s="50">
        <v>4</v>
      </c>
      <c r="F74" s="51">
        <v>-4.2</v>
      </c>
      <c r="G74" s="50">
        <v>-0.6</v>
      </c>
      <c r="H74" s="50">
        <v>6.3</v>
      </c>
      <c r="I74" s="50">
        <v>-9.6</v>
      </c>
      <c r="J74" s="50">
        <v>-1.6</v>
      </c>
      <c r="K74" s="50">
        <v>5.2</v>
      </c>
      <c r="L74" s="50">
        <v>4.8</v>
      </c>
      <c r="M74" s="50">
        <v>15.1</v>
      </c>
      <c r="N74" s="52">
        <v>6.1</v>
      </c>
    </row>
    <row r="75" spans="1:14" ht="15.6">
      <c r="A75" s="53" t="s">
        <v>483</v>
      </c>
      <c r="B75" s="53" t="s">
        <v>484</v>
      </c>
      <c r="C75" s="53">
        <v>1.1000000000000001</v>
      </c>
      <c r="D75" s="53">
        <v>-5.0999999999999996</v>
      </c>
      <c r="E75" s="53">
        <v>2.4</v>
      </c>
      <c r="F75" s="54">
        <v>-1.3</v>
      </c>
      <c r="G75" s="53">
        <v>-4.0999999999999996</v>
      </c>
      <c r="H75" s="53">
        <v>4.9000000000000004</v>
      </c>
      <c r="I75" s="53">
        <v>-13.7</v>
      </c>
      <c r="J75" s="53">
        <v>0.3</v>
      </c>
      <c r="K75" s="53">
        <v>6.1</v>
      </c>
      <c r="L75" s="53">
        <v>4</v>
      </c>
      <c r="M75" s="53">
        <v>14.5</v>
      </c>
      <c r="N75" s="55">
        <v>2.2000000000000002</v>
      </c>
    </row>
    <row r="76" spans="1:14" ht="15.6">
      <c r="A76" s="50" t="s">
        <v>485</v>
      </c>
      <c r="B76" s="50" t="s">
        <v>486</v>
      </c>
      <c r="C76" s="50">
        <v>2.2999999999999998</v>
      </c>
      <c r="D76" s="50">
        <v>-2.7</v>
      </c>
      <c r="E76" s="50">
        <v>2.2000000000000002</v>
      </c>
      <c r="F76" s="51">
        <v>2</v>
      </c>
      <c r="G76" s="50">
        <v>-2</v>
      </c>
      <c r="H76" s="50">
        <v>7.2</v>
      </c>
      <c r="I76" s="50">
        <v>-26.7</v>
      </c>
      <c r="J76" s="50">
        <v>0.8</v>
      </c>
      <c r="K76" s="50">
        <v>8.5</v>
      </c>
      <c r="L76" s="50">
        <v>4.5</v>
      </c>
      <c r="M76" s="50">
        <v>13.2</v>
      </c>
      <c r="N76" s="52">
        <v>2.5</v>
      </c>
    </row>
    <row r="77" spans="1:14" ht="15.6">
      <c r="A77" s="53" t="s">
        <v>487</v>
      </c>
      <c r="B77" s="53" t="s">
        <v>488</v>
      </c>
      <c r="C77" s="53">
        <v>0.3</v>
      </c>
      <c r="D77" s="53">
        <v>0.1</v>
      </c>
      <c r="E77" s="53">
        <v>-0.9</v>
      </c>
      <c r="F77" s="54">
        <v>0.9</v>
      </c>
      <c r="G77" s="53">
        <v>-1.9</v>
      </c>
      <c r="H77" s="53">
        <v>6.8</v>
      </c>
      <c r="I77" s="53">
        <v>-29.4</v>
      </c>
      <c r="J77" s="53">
        <v>3.9</v>
      </c>
      <c r="K77" s="53">
        <v>4.0999999999999996</v>
      </c>
      <c r="L77" s="53">
        <v>2.2999999999999998</v>
      </c>
      <c r="M77" s="53">
        <v>8.1999999999999993</v>
      </c>
      <c r="N77" s="55">
        <v>3.6</v>
      </c>
    </row>
    <row r="78" spans="1:14" ht="15.6">
      <c r="A78" s="50" t="s">
        <v>489</v>
      </c>
      <c r="B78" s="50" t="s">
        <v>490</v>
      </c>
      <c r="C78" s="50">
        <v>1</v>
      </c>
      <c r="D78" s="50">
        <v>0.9</v>
      </c>
      <c r="E78" s="50">
        <v>0.4</v>
      </c>
      <c r="F78" s="51">
        <v>-1.9</v>
      </c>
      <c r="G78" s="50">
        <v>-0.3</v>
      </c>
      <c r="H78" s="50">
        <v>5.6</v>
      </c>
      <c r="I78" s="50">
        <v>-23</v>
      </c>
      <c r="J78" s="50">
        <v>-3.8</v>
      </c>
      <c r="K78" s="50">
        <v>4.7</v>
      </c>
      <c r="L78" s="50">
        <v>4.0999999999999996</v>
      </c>
      <c r="M78" s="50">
        <v>13.6</v>
      </c>
      <c r="N78" s="52">
        <v>4.0999999999999996</v>
      </c>
    </row>
    <row r="79" spans="1:14" ht="15.6">
      <c r="A79" s="53" t="s">
        <v>491</v>
      </c>
      <c r="B79" s="53" t="s">
        <v>492</v>
      </c>
      <c r="C79" s="53">
        <v>2.6</v>
      </c>
      <c r="D79" s="53">
        <v>0.5</v>
      </c>
      <c r="E79" s="53">
        <v>1.5</v>
      </c>
      <c r="F79" s="54">
        <v>0.5</v>
      </c>
      <c r="G79" s="53">
        <v>4.7</v>
      </c>
      <c r="H79" s="53">
        <v>6.8</v>
      </c>
      <c r="I79" s="53">
        <v>-16.899999999999999</v>
      </c>
      <c r="J79" s="53">
        <v>-1.9</v>
      </c>
      <c r="K79" s="53">
        <v>7.1</v>
      </c>
      <c r="L79" s="53">
        <v>4.5</v>
      </c>
      <c r="M79" s="53">
        <v>10</v>
      </c>
      <c r="N79" s="55">
        <v>3.9</v>
      </c>
    </row>
    <row r="80" spans="1:14" ht="15.6">
      <c r="A80" s="50" t="s">
        <v>493</v>
      </c>
      <c r="B80" s="50" t="s">
        <v>494</v>
      </c>
      <c r="C80" s="50">
        <v>3.3</v>
      </c>
      <c r="D80" s="50">
        <v>1</v>
      </c>
      <c r="E80" s="50">
        <v>0.5</v>
      </c>
      <c r="F80" s="51">
        <v>1</v>
      </c>
      <c r="G80" s="50">
        <v>10.7</v>
      </c>
      <c r="H80" s="50">
        <v>7.9</v>
      </c>
      <c r="I80" s="50">
        <v>-7.1</v>
      </c>
      <c r="J80" s="50">
        <v>4.9000000000000004</v>
      </c>
      <c r="K80" s="50">
        <v>7.7</v>
      </c>
      <c r="L80" s="50">
        <v>4.5</v>
      </c>
      <c r="M80" s="50">
        <v>8.4</v>
      </c>
      <c r="N80" s="52">
        <v>5.3</v>
      </c>
    </row>
    <row r="81" spans="1:14" ht="15.6">
      <c r="A81" s="53" t="s">
        <v>495</v>
      </c>
      <c r="B81" s="53" t="s">
        <v>496</v>
      </c>
      <c r="C81" s="53">
        <v>1.6</v>
      </c>
      <c r="D81" s="53">
        <v>-3.4</v>
      </c>
      <c r="E81" s="53">
        <v>4</v>
      </c>
      <c r="F81" s="54">
        <v>-12.4</v>
      </c>
      <c r="G81" s="53">
        <v>3.6</v>
      </c>
      <c r="H81" s="53">
        <v>9</v>
      </c>
      <c r="I81" s="53">
        <v>-8.8000000000000007</v>
      </c>
      <c r="J81" s="53">
        <v>-14.4</v>
      </c>
      <c r="K81" s="53">
        <v>-0.7</v>
      </c>
      <c r="L81" s="53">
        <v>0</v>
      </c>
      <c r="M81" s="53">
        <v>-3.7</v>
      </c>
      <c r="N81" s="55">
        <v>-2.2999999999999998</v>
      </c>
    </row>
    <row r="82" spans="1:14" ht="15.6">
      <c r="A82" s="50" t="s">
        <v>497</v>
      </c>
      <c r="B82" s="50" t="s">
        <v>498</v>
      </c>
      <c r="C82" s="50">
        <v>-8</v>
      </c>
      <c r="D82" s="50">
        <v>-21</v>
      </c>
      <c r="E82" s="50">
        <v>6.8</v>
      </c>
      <c r="F82" s="51">
        <v>-61.1</v>
      </c>
      <c r="G82" s="50">
        <v>-6.4</v>
      </c>
      <c r="H82" s="50">
        <v>-1.8</v>
      </c>
      <c r="I82" s="50">
        <v>-59.8</v>
      </c>
      <c r="J82" s="50">
        <v>-31.8</v>
      </c>
      <c r="K82" s="50">
        <v>-20.3</v>
      </c>
      <c r="L82" s="50">
        <v>-15.3</v>
      </c>
      <c r="M82" s="50">
        <v>-40.4</v>
      </c>
      <c r="N82" s="52">
        <v>-1.6</v>
      </c>
    </row>
    <row r="83" spans="1:14" ht="15.6">
      <c r="A83" s="53" t="s">
        <v>499</v>
      </c>
      <c r="B83" s="53" t="s">
        <v>500</v>
      </c>
      <c r="C83" s="53">
        <v>6.3</v>
      </c>
      <c r="D83" s="53">
        <v>-8.4</v>
      </c>
      <c r="E83" s="53">
        <v>5.7</v>
      </c>
      <c r="F83" s="54">
        <v>-15.3</v>
      </c>
      <c r="G83" s="53">
        <v>30.4</v>
      </c>
      <c r="H83" s="53">
        <v>12.1</v>
      </c>
      <c r="I83" s="53">
        <v>-34.799999999999997</v>
      </c>
      <c r="J83" s="53">
        <v>-8.1999999999999993</v>
      </c>
      <c r="K83" s="53">
        <v>15.5</v>
      </c>
      <c r="L83" s="53">
        <v>4.2</v>
      </c>
      <c r="M83" s="53">
        <v>-9.6</v>
      </c>
      <c r="N83" s="55">
        <v>26</v>
      </c>
    </row>
    <row r="84" spans="1:14" ht="15.6">
      <c r="A84" s="50" t="s">
        <v>501</v>
      </c>
      <c r="B84" s="50" t="s">
        <v>502</v>
      </c>
      <c r="C84" s="50">
        <v>4.0999999999999996</v>
      </c>
      <c r="D84" s="50">
        <v>-6</v>
      </c>
      <c r="E84" s="50">
        <v>3</v>
      </c>
      <c r="F84" s="51">
        <v>-5.9</v>
      </c>
      <c r="G84" s="50">
        <v>13.1</v>
      </c>
      <c r="H84" s="50">
        <v>13.3</v>
      </c>
      <c r="I84" s="50">
        <v>-30.9</v>
      </c>
      <c r="J84" s="50">
        <v>-11</v>
      </c>
      <c r="K84" s="50">
        <v>11</v>
      </c>
      <c r="L84" s="50">
        <v>4.3</v>
      </c>
      <c r="M84" s="50">
        <v>-1</v>
      </c>
      <c r="N84" s="52">
        <v>19.100000000000001</v>
      </c>
    </row>
    <row r="85" spans="1:14" ht="15.6">
      <c r="A85" s="53" t="s">
        <v>503</v>
      </c>
      <c r="B85" s="53" t="s">
        <v>504</v>
      </c>
      <c r="C85" s="53">
        <v>-0.7</v>
      </c>
      <c r="D85" s="53">
        <v>-6.8</v>
      </c>
      <c r="E85" s="53">
        <v>-2.5</v>
      </c>
      <c r="F85" s="54">
        <v>-18.8</v>
      </c>
      <c r="G85" s="53">
        <v>1.5</v>
      </c>
      <c r="H85" s="53">
        <v>11.2</v>
      </c>
      <c r="I85" s="53">
        <v>-43.3</v>
      </c>
      <c r="J85" s="53">
        <v>-8.3000000000000007</v>
      </c>
      <c r="K85" s="53">
        <v>12.9</v>
      </c>
      <c r="L85" s="53">
        <v>1.4</v>
      </c>
      <c r="M85" s="53">
        <v>0.1</v>
      </c>
      <c r="N85" s="55">
        <v>20.399999999999999</v>
      </c>
    </row>
    <row r="86" spans="1:14" ht="15.6">
      <c r="A86" s="50" t="s">
        <v>505</v>
      </c>
      <c r="B86" s="50" t="s">
        <v>506</v>
      </c>
      <c r="C86" s="50">
        <v>14.8</v>
      </c>
      <c r="D86" s="50">
        <v>16.8</v>
      </c>
      <c r="E86" s="50">
        <v>-3</v>
      </c>
      <c r="F86" s="51">
        <v>130.9</v>
      </c>
      <c r="G86" s="50">
        <v>21.6</v>
      </c>
      <c r="H86" s="50">
        <v>21.6</v>
      </c>
      <c r="I86" s="50">
        <v>49.3</v>
      </c>
      <c r="J86" s="50">
        <v>24.7</v>
      </c>
      <c r="K86" s="50">
        <v>54.2</v>
      </c>
      <c r="L86" s="50">
        <v>24.8</v>
      </c>
      <c r="M86" s="50">
        <v>68.900000000000006</v>
      </c>
      <c r="N86" s="52">
        <v>22.7</v>
      </c>
    </row>
    <row r="87" spans="1:14" ht="15.6">
      <c r="A87" s="53" t="s">
        <v>507</v>
      </c>
      <c r="B87" s="53" t="s">
        <v>508</v>
      </c>
      <c r="C87" s="53">
        <v>-1.2</v>
      </c>
      <c r="D87" s="53">
        <v>0.9</v>
      </c>
      <c r="E87" s="53">
        <v>-3.2</v>
      </c>
      <c r="F87" s="54">
        <v>12.7</v>
      </c>
      <c r="G87" s="53">
        <v>-18.2</v>
      </c>
      <c r="H87" s="53">
        <v>5.2</v>
      </c>
      <c r="I87" s="53">
        <v>-10.1</v>
      </c>
      <c r="J87" s="53">
        <v>-9.6</v>
      </c>
      <c r="K87" s="53">
        <v>8.5</v>
      </c>
      <c r="L87" s="53">
        <v>1</v>
      </c>
      <c r="M87" s="53">
        <v>12.2</v>
      </c>
      <c r="N87" s="55">
        <v>-7.2</v>
      </c>
    </row>
    <row r="88" spans="1:14" ht="15.6">
      <c r="A88" s="50" t="s">
        <v>509</v>
      </c>
      <c r="B88" s="50" t="s">
        <v>510</v>
      </c>
      <c r="C88" s="50">
        <v>-4.5999999999999996</v>
      </c>
      <c r="D88" s="50">
        <v>-6.9</v>
      </c>
      <c r="E88" s="50">
        <v>-2</v>
      </c>
      <c r="F88" s="51">
        <v>-2.2000000000000002</v>
      </c>
      <c r="G88" s="50">
        <v>-20.5</v>
      </c>
      <c r="H88" s="50">
        <v>3.5</v>
      </c>
      <c r="I88" s="50">
        <v>-9</v>
      </c>
      <c r="J88" s="50">
        <v>-7.6</v>
      </c>
      <c r="K88" s="50">
        <v>-5.0999999999999996</v>
      </c>
      <c r="L88" s="50">
        <v>-4.2</v>
      </c>
      <c r="M88" s="50">
        <v>-0.6</v>
      </c>
      <c r="N88" s="52">
        <v>-8.9</v>
      </c>
    </row>
    <row r="89" spans="1:14" ht="15.6">
      <c r="A89" s="53" t="s">
        <v>511</v>
      </c>
      <c r="B89" s="53" t="s">
        <v>512</v>
      </c>
      <c r="C89" s="53">
        <v>1.6</v>
      </c>
      <c r="D89" s="53">
        <v>1.7</v>
      </c>
      <c r="E89" s="53">
        <v>-0.9</v>
      </c>
      <c r="F89" s="54">
        <v>24.1</v>
      </c>
      <c r="G89" s="53">
        <v>-6.3</v>
      </c>
      <c r="H89" s="53">
        <v>8.9</v>
      </c>
      <c r="I89" s="53">
        <v>25.8</v>
      </c>
      <c r="J89" s="53">
        <v>0.2</v>
      </c>
      <c r="K89" s="53">
        <v>0.9</v>
      </c>
      <c r="L89" s="53">
        <v>1.4</v>
      </c>
      <c r="M89" s="53">
        <v>3.9</v>
      </c>
      <c r="N89" s="55">
        <v>-4.8</v>
      </c>
    </row>
    <row r="90" spans="1:14" ht="15.6">
      <c r="A90" s="50" t="s">
        <v>513</v>
      </c>
      <c r="B90" s="50" t="s">
        <v>514</v>
      </c>
      <c r="C90" s="50">
        <v>1.3</v>
      </c>
      <c r="D90" s="50">
        <v>8.3000000000000007</v>
      </c>
      <c r="E90" s="50">
        <v>1.9</v>
      </c>
      <c r="F90" s="51">
        <v>12.6</v>
      </c>
      <c r="G90" s="50">
        <v>-12.1</v>
      </c>
      <c r="H90" s="50">
        <v>7.3</v>
      </c>
      <c r="I90" s="50">
        <v>8.5</v>
      </c>
      <c r="J90" s="50">
        <v>1.2</v>
      </c>
      <c r="K90" s="50">
        <v>-6.1</v>
      </c>
      <c r="L90" s="50">
        <v>-0.8</v>
      </c>
      <c r="M90" s="50">
        <v>-2.7</v>
      </c>
      <c r="N90" s="52">
        <v>-9.8000000000000007</v>
      </c>
    </row>
    <row r="91" spans="1:14" ht="15.6">
      <c r="A91" s="53" t="s">
        <v>515</v>
      </c>
      <c r="B91" s="53" t="s">
        <v>516</v>
      </c>
      <c r="C91" s="53">
        <v>-0.4</v>
      </c>
      <c r="D91" s="53">
        <v>27.2</v>
      </c>
      <c r="E91" s="53">
        <v>1.6</v>
      </c>
      <c r="F91" s="54">
        <v>-10.6</v>
      </c>
      <c r="G91" s="53">
        <v>-9.9</v>
      </c>
      <c r="H91" s="53">
        <v>5.5</v>
      </c>
      <c r="I91" s="53">
        <v>20.3</v>
      </c>
      <c r="J91" s="53">
        <v>2.8</v>
      </c>
      <c r="K91" s="53">
        <v>-17.399999999999999</v>
      </c>
      <c r="L91" s="53">
        <v>-2.2999999999999998</v>
      </c>
      <c r="M91" s="53">
        <v>-4.5999999999999996</v>
      </c>
      <c r="N91" s="55">
        <v>-9.6999999999999993</v>
      </c>
    </row>
    <row r="92" spans="1:14" ht="15.6">
      <c r="A92" s="50" t="s">
        <v>517</v>
      </c>
      <c r="B92" s="50" t="s">
        <v>518</v>
      </c>
      <c r="C92" s="50">
        <v>1.4</v>
      </c>
      <c r="D92" s="50">
        <v>28.4</v>
      </c>
      <c r="E92" s="50">
        <v>2.6</v>
      </c>
      <c r="F92" s="51">
        <v>-14</v>
      </c>
      <c r="G92" s="50">
        <v>0.8</v>
      </c>
      <c r="H92" s="50">
        <v>4</v>
      </c>
      <c r="I92" s="50">
        <v>3.7</v>
      </c>
      <c r="J92" s="50">
        <v>2.5</v>
      </c>
      <c r="K92" s="50">
        <v>-9.1999999999999993</v>
      </c>
      <c r="L92" s="50">
        <v>-0.6</v>
      </c>
      <c r="M92" s="50">
        <v>-2.7</v>
      </c>
      <c r="N92" s="52">
        <v>-10.4</v>
      </c>
    </row>
    <row r="93" spans="1:14" ht="15.6">
      <c r="A93" s="53" t="s">
        <v>25</v>
      </c>
      <c r="B93" s="53" t="s">
        <v>519</v>
      </c>
      <c r="C93" s="53" t="s">
        <v>25</v>
      </c>
      <c r="D93" s="53" t="s">
        <v>25</v>
      </c>
      <c r="E93" s="53" t="s">
        <v>25</v>
      </c>
      <c r="F93" s="54" t="s">
        <v>25</v>
      </c>
      <c r="G93" s="53" t="s">
        <v>25</v>
      </c>
      <c r="H93" s="53" t="s">
        <v>25</v>
      </c>
      <c r="I93" s="53" t="s">
        <v>25</v>
      </c>
      <c r="J93" s="53" t="s">
        <v>25</v>
      </c>
      <c r="K93" s="53" t="s">
        <v>25</v>
      </c>
      <c r="L93" s="53" t="s">
        <v>25</v>
      </c>
      <c r="M93" s="53" t="s">
        <v>25</v>
      </c>
      <c r="N93" s="55" t="s">
        <v>25</v>
      </c>
    </row>
    <row r="94" spans="1:14" ht="15.6">
      <c r="A94" s="50" t="s">
        <v>25</v>
      </c>
      <c r="B94" s="50" t="s">
        <v>520</v>
      </c>
      <c r="C94" s="50" t="s">
        <v>25</v>
      </c>
      <c r="D94" s="50" t="s">
        <v>25</v>
      </c>
      <c r="E94" s="50" t="s">
        <v>25</v>
      </c>
      <c r="F94" s="51" t="s">
        <v>25</v>
      </c>
      <c r="G94" s="50" t="s">
        <v>25</v>
      </c>
      <c r="H94" s="50" t="s">
        <v>25</v>
      </c>
      <c r="I94" s="50" t="s">
        <v>25</v>
      </c>
      <c r="J94" s="50" t="s">
        <v>25</v>
      </c>
      <c r="K94" s="50" t="s">
        <v>25</v>
      </c>
      <c r="L94" s="50" t="s">
        <v>25</v>
      </c>
      <c r="M94" s="50" t="s">
        <v>25</v>
      </c>
      <c r="N94" s="52" t="s">
        <v>25</v>
      </c>
    </row>
    <row r="95" spans="1:14" ht="15.6">
      <c r="A95" s="53" t="s">
        <v>25</v>
      </c>
      <c r="B95" s="53" t="s">
        <v>521</v>
      </c>
      <c r="C95" s="53" t="s">
        <v>25</v>
      </c>
      <c r="D95" s="53" t="s">
        <v>25</v>
      </c>
      <c r="E95" s="53" t="s">
        <v>25</v>
      </c>
      <c r="F95" s="54" t="s">
        <v>25</v>
      </c>
      <c r="G95" s="53" t="s">
        <v>25</v>
      </c>
      <c r="H95" s="53" t="s">
        <v>25</v>
      </c>
      <c r="I95" s="53" t="s">
        <v>25</v>
      </c>
      <c r="J95" s="53" t="s">
        <v>25</v>
      </c>
      <c r="K95" s="53" t="s">
        <v>25</v>
      </c>
      <c r="L95" s="53" t="s">
        <v>25</v>
      </c>
      <c r="M95" s="53" t="s">
        <v>25</v>
      </c>
      <c r="N95" s="55" t="s">
        <v>25</v>
      </c>
    </row>
    <row r="96" spans="1:14" ht="15.6">
      <c r="A96" s="50" t="s">
        <v>25</v>
      </c>
      <c r="B96" s="50" t="s">
        <v>522</v>
      </c>
      <c r="C96" s="50" t="s">
        <v>25</v>
      </c>
      <c r="D96" s="50" t="s">
        <v>25</v>
      </c>
      <c r="E96" s="50" t="s">
        <v>25</v>
      </c>
      <c r="F96" s="51" t="s">
        <v>25</v>
      </c>
      <c r="G96" s="50" t="s">
        <v>25</v>
      </c>
      <c r="H96" s="50" t="s">
        <v>25</v>
      </c>
      <c r="I96" s="50" t="s">
        <v>25</v>
      </c>
      <c r="J96" s="50" t="s">
        <v>25</v>
      </c>
      <c r="K96" s="50" t="s">
        <v>25</v>
      </c>
      <c r="L96" s="50" t="s">
        <v>25</v>
      </c>
      <c r="M96" s="50" t="s">
        <v>25</v>
      </c>
      <c r="N96" s="52" t="s">
        <v>25</v>
      </c>
    </row>
    <row r="97" spans="1:14" ht="15.6">
      <c r="A97" s="53" t="s">
        <v>25</v>
      </c>
      <c r="B97" s="53" t="s">
        <v>523</v>
      </c>
      <c r="C97" s="53" t="s">
        <v>25</v>
      </c>
      <c r="D97" s="53" t="s">
        <v>25</v>
      </c>
      <c r="E97" s="53" t="s">
        <v>25</v>
      </c>
      <c r="F97" s="54" t="s">
        <v>25</v>
      </c>
      <c r="G97" s="53" t="s">
        <v>25</v>
      </c>
      <c r="H97" s="53" t="s">
        <v>25</v>
      </c>
      <c r="I97" s="53" t="s">
        <v>25</v>
      </c>
      <c r="J97" s="53" t="s">
        <v>25</v>
      </c>
      <c r="K97" s="53" t="s">
        <v>25</v>
      </c>
      <c r="L97" s="53" t="s">
        <v>25</v>
      </c>
      <c r="M97" s="53" t="s">
        <v>25</v>
      </c>
      <c r="N97" s="55" t="s">
        <v>25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97"/>
  <sheetViews>
    <sheetView view="pageBreakPreview" zoomScale="70" zoomScaleNormal="100" zoomScaleSheetLayoutView="70" workbookViewId="0">
      <selection activeCell="H5" sqref="H5:L7"/>
    </sheetView>
  </sheetViews>
  <sheetFormatPr defaultRowHeight="12.6"/>
  <cols>
    <col min="1" max="1" width="16.7109375" style="40" customWidth="1"/>
    <col min="2" max="2" width="27.85546875" style="40" hidden="1" customWidth="1"/>
    <col min="3" max="14" width="16.42578125" style="40" customWidth="1"/>
    <col min="15" max="15" width="18.1406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4" ht="22.5">
      <c r="A1" s="67" t="s">
        <v>524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42" customFormat="1" ht="2.25" customHeight="1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</row>
    <row r="3" spans="1:14" ht="14.1">
      <c r="A3" s="68" t="s">
        <v>525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59.25" customHeight="1" thickBot="1">
      <c r="A4" s="43" t="s">
        <v>53</v>
      </c>
      <c r="B4" s="44" t="s">
        <v>54</v>
      </c>
      <c r="C4" s="45" t="s">
        <v>55</v>
      </c>
      <c r="D4" s="45" t="s">
        <v>56</v>
      </c>
      <c r="E4" s="45" t="s">
        <v>57</v>
      </c>
      <c r="F4" s="45" t="s">
        <v>58</v>
      </c>
      <c r="G4" s="45" t="s">
        <v>59</v>
      </c>
      <c r="H4" s="45" t="s">
        <v>60</v>
      </c>
      <c r="I4" s="45" t="s">
        <v>61</v>
      </c>
      <c r="J4" s="45" t="s">
        <v>62</v>
      </c>
      <c r="K4" s="45" t="s">
        <v>63</v>
      </c>
      <c r="L4" s="45" t="s">
        <v>64</v>
      </c>
      <c r="M4" s="45" t="s">
        <v>65</v>
      </c>
      <c r="N4" s="46" t="s">
        <v>66</v>
      </c>
    </row>
    <row r="5" spans="1:14" ht="18" customHeight="1">
      <c r="A5" s="56" t="str">
        <f>RIGHT(B5,7)&amp;" "&amp;LEFT(B5,4)</f>
        <v>1º Quad 2001</v>
      </c>
      <c r="B5" s="47" t="str">
        <f>'[4]GRAF - QUADRIMESTRAL'!V4</f>
        <v>2001 1º Quad</v>
      </c>
      <c r="C5" s="47">
        <f>VLOOKUP($B5,'[4]GRAF - QUADRIMESTRAL'!$V$4:$AH$82,C$2,0)</f>
        <v>-0.63868613129155483</v>
      </c>
      <c r="D5" s="47">
        <f>VLOOKUP($B5,'[4]GRAF - QUADRIMESTRAL'!$V$4:$AH$82,D$2,0)</f>
        <v>-8.1088362068643338</v>
      </c>
      <c r="E5" s="47">
        <f>VLOOKUP($B5,'[4]GRAF - QUADRIMESTRAL'!$V$4:$AH$82,E$2,0)</f>
        <v>2.3543495610488074</v>
      </c>
      <c r="F5" s="48">
        <f>VLOOKUP($B5,'[4]GRAF - QUADRIMESTRAL'!$V$4:$AH$82,F$2,0)</f>
        <v>2.441189525087073</v>
      </c>
      <c r="G5" s="47">
        <f>VLOOKUP($B5,'[4]GRAF - QUADRIMESTRAL'!$V$4:$AH$82,G$2,0)</f>
        <v>6.1643835617251286</v>
      </c>
      <c r="H5" s="47" t="s">
        <v>69</v>
      </c>
      <c r="I5" s="47" t="s">
        <v>69</v>
      </c>
      <c r="J5" s="47" t="s">
        <v>69</v>
      </c>
      <c r="K5" s="47" t="s">
        <v>69</v>
      </c>
      <c r="L5" s="47" t="s">
        <v>69</v>
      </c>
      <c r="M5" s="47">
        <f>VLOOKUP($B5,'[4]GRAF - QUADRIMESTRAL'!$V$4:$AH$82,M$2,0)</f>
        <v>10.671015843426357</v>
      </c>
      <c r="N5" s="49" t="s">
        <v>69</v>
      </c>
    </row>
    <row r="6" spans="1:14" ht="18" customHeight="1">
      <c r="A6" s="57" t="str">
        <f t="shared" ref="A6:A61" si="0">RIGHT(B6,7)&amp;" "&amp;LEFT(B6,4)</f>
        <v>2º Quad 2001</v>
      </c>
      <c r="B6" s="50" t="str">
        <f>'[4]GRAF - QUADRIMESTRAL'!V5</f>
        <v>2001 2º Quad</v>
      </c>
      <c r="C6" s="50">
        <f>VLOOKUP($B6,'[4]GRAF - QUADRIMESTRAL'!$V$4:$AH$82,C$2,0)</f>
        <v>-2.2270742357771156</v>
      </c>
      <c r="D6" s="50">
        <f>VLOOKUP($B6,'[4]GRAF - QUADRIMESTRAL'!$V$4:$AH$82,D$2,0)</f>
        <v>-1.0078997548084945</v>
      </c>
      <c r="E6" s="50">
        <f>VLOOKUP($B6,'[4]GRAF - QUADRIMESTRAL'!$V$4:$AH$82,E$2,0)</f>
        <v>-0.59101654851284602</v>
      </c>
      <c r="F6" s="51">
        <f>VLOOKUP($B6,'[4]GRAF - QUADRIMESTRAL'!$V$4:$AH$82,F$2,0)</f>
        <v>0.44982698959881162</v>
      </c>
      <c r="G6" s="50">
        <f>VLOOKUP($B6,'[4]GRAF - QUADRIMESTRAL'!$V$4:$AH$82,G$2,0)</f>
        <v>-3.817365269375228</v>
      </c>
      <c r="H6" s="50" t="s">
        <v>69</v>
      </c>
      <c r="I6" s="50" t="s">
        <v>69</v>
      </c>
      <c r="J6" s="50" t="s">
        <v>69</v>
      </c>
      <c r="K6" s="50" t="s">
        <v>69</v>
      </c>
      <c r="L6" s="50" t="s">
        <v>69</v>
      </c>
      <c r="M6" s="50">
        <f>VLOOKUP($B6,'[4]GRAF - QUADRIMESTRAL'!$V$4:$AH$82,M$2,0)</f>
        <v>-4.0274207368475867</v>
      </c>
      <c r="N6" s="52" t="s">
        <v>69</v>
      </c>
    </row>
    <row r="7" spans="1:14" ht="18" customHeight="1">
      <c r="A7" s="58" t="str">
        <f t="shared" si="0"/>
        <v>3º Quad 2001</v>
      </c>
      <c r="B7" s="53" t="str">
        <f>'[4]GRAF - QUADRIMESTRAL'!V6</f>
        <v>2001 3º Quad</v>
      </c>
      <c r="C7" s="53">
        <f>VLOOKUP($B7,'[4]GRAF - QUADRIMESTRAL'!$V$4:$AH$82,C$2,0)</f>
        <v>-1.790688420189368</v>
      </c>
      <c r="D7" s="53">
        <f>VLOOKUP($B7,'[4]GRAF - QUADRIMESTRAL'!$V$4:$AH$82,D$2,0)</f>
        <v>0.87471783294947869</v>
      </c>
      <c r="E7" s="53">
        <f>VLOOKUP($B7,'[4]GRAF - QUADRIMESTRAL'!$V$4:$AH$82,E$2,0)</f>
        <v>-0.47016274860820495</v>
      </c>
      <c r="F7" s="54">
        <f>VLOOKUP($B7,'[4]GRAF - QUADRIMESTRAL'!$V$4:$AH$82,F$2,0)</f>
        <v>2.0247809005778938</v>
      </c>
      <c r="G7" s="53">
        <f>VLOOKUP($B7,'[4]GRAF - QUADRIMESTRAL'!$V$4:$AH$82,G$2,0)</f>
        <v>-4.4472681066988873</v>
      </c>
      <c r="H7" s="53" t="s">
        <v>69</v>
      </c>
      <c r="I7" s="53" t="s">
        <v>69</v>
      </c>
      <c r="J7" s="53" t="s">
        <v>69</v>
      </c>
      <c r="K7" s="53" t="s">
        <v>69</v>
      </c>
      <c r="L7" s="53" t="s">
        <v>69</v>
      </c>
      <c r="M7" s="53">
        <f>VLOOKUP($B7,'[4]GRAF - QUADRIMESTRAL'!$V$4:$AH$82,M$2,0)</f>
        <v>-16.177096636932674</v>
      </c>
      <c r="N7" s="55" t="s">
        <v>69</v>
      </c>
    </row>
    <row r="8" spans="1:14" ht="18" customHeight="1">
      <c r="A8" s="57" t="str">
        <f t="shared" si="0"/>
        <v>1º Quad 2002</v>
      </c>
      <c r="B8" s="50" t="str">
        <f>'[4]GRAF - QUADRIMESTRAL'!V7</f>
        <v>2002 1º Quad</v>
      </c>
      <c r="C8" s="50">
        <f>VLOOKUP($B8,'[4]GRAF - QUADRIMESTRAL'!$V$4:$AH$82,C$2,0)</f>
        <v>-1.0560146923808689</v>
      </c>
      <c r="D8" s="50">
        <f>VLOOKUP($B8,'[4]GRAF - QUADRIMESTRAL'!$V$4:$AH$82,D$2,0)</f>
        <v>5.1890941072383345</v>
      </c>
      <c r="E8" s="50">
        <f>VLOOKUP($B8,'[4]GRAF - QUADRIMESTRAL'!$V$4:$AH$82,E$2,0)</f>
        <v>-1.6374269005785869</v>
      </c>
      <c r="F8" s="51">
        <f>VLOOKUP($B8,'[4]GRAF - QUADRIMESTRAL'!$V$4:$AH$82,F$2,0)</f>
        <v>-2.2097053726392923</v>
      </c>
      <c r="G8" s="50">
        <f>VLOOKUP($B8,'[4]GRAF - QUADRIMESTRAL'!$V$4:$AH$82,G$2,0)</f>
        <v>0.96774193531599106</v>
      </c>
      <c r="H8" s="50" t="s">
        <v>69</v>
      </c>
      <c r="I8" s="50" t="s">
        <v>69</v>
      </c>
      <c r="J8" s="50" t="s">
        <v>69</v>
      </c>
      <c r="K8" s="50" t="s">
        <v>69</v>
      </c>
      <c r="L8" s="50" t="s">
        <v>69</v>
      </c>
      <c r="M8" s="50">
        <f>VLOOKUP($B8,'[4]GRAF - QUADRIMESTRAL'!$V$4:$AH$82,M$2,0)</f>
        <v>-20.631578947335871</v>
      </c>
      <c r="N8" s="52" t="s">
        <v>69</v>
      </c>
    </row>
    <row r="9" spans="1:14" ht="18" customHeight="1">
      <c r="A9" s="58" t="str">
        <f t="shared" si="0"/>
        <v>2º Quad 2002</v>
      </c>
      <c r="B9" s="53" t="str">
        <f>'[4]GRAF - QUADRIMESTRAL'!V8</f>
        <v>2002 2º Quad</v>
      </c>
      <c r="C9" s="53">
        <f>VLOOKUP($B9,'[4]GRAF - QUADRIMESTRAL'!$V$4:$AH$82,C$2,0)</f>
        <v>0.89325591782485336</v>
      </c>
      <c r="D9" s="53">
        <f>VLOOKUP($B9,'[4]GRAF - QUADRIMESTRAL'!$V$4:$AH$82,D$2,0)</f>
        <v>4.4854155201036638</v>
      </c>
      <c r="E9" s="53">
        <f>VLOOKUP($B9,'[4]GRAF - QUADRIMESTRAL'!$V$4:$AH$82,E$2,0)</f>
        <v>0.75307173999132893</v>
      </c>
      <c r="F9" s="54">
        <f>VLOOKUP($B9,'[4]GRAF - QUADRIMESTRAL'!$V$4:$AH$82,F$2,0)</f>
        <v>-1.8256975542117138</v>
      </c>
      <c r="G9" s="53">
        <f>VLOOKUP($B9,'[4]GRAF - QUADRIMESTRAL'!$V$4:$AH$82,G$2,0)</f>
        <v>1.2451361866290034</v>
      </c>
      <c r="H9" s="53" t="s">
        <v>69</v>
      </c>
      <c r="I9" s="53" t="s">
        <v>69</v>
      </c>
      <c r="J9" s="53" t="s">
        <v>69</v>
      </c>
      <c r="K9" s="53" t="s">
        <v>69</v>
      </c>
      <c r="L9" s="53" t="s">
        <v>69</v>
      </c>
      <c r="M9" s="53">
        <f>VLOOKUP($B9,'[4]GRAF - QUADRIMESTRAL'!$V$4:$AH$82,M$2,0)</f>
        <v>-20.580357142908202</v>
      </c>
      <c r="N9" s="55" t="s">
        <v>69</v>
      </c>
    </row>
    <row r="10" spans="1:14" ht="18" customHeight="1">
      <c r="A10" s="57" t="str">
        <f t="shared" si="0"/>
        <v>3º Quad 2002</v>
      </c>
      <c r="B10" s="50" t="str">
        <f>'[4]GRAF - QUADRIMESTRAL'!V9</f>
        <v>2002 3º Quad</v>
      </c>
      <c r="C10" s="50">
        <f>VLOOKUP($B10,'[4]GRAF - QUADRIMESTRAL'!$V$4:$AH$82,C$2,0)</f>
        <v>-1.8233387358383202</v>
      </c>
      <c r="D10" s="50">
        <f>VLOOKUP($B10,'[4]GRAF - QUADRIMESTRAL'!$V$4:$AH$82,D$2,0)</f>
        <v>7.3566433566287559</v>
      </c>
      <c r="E10" s="50">
        <f>VLOOKUP($B10,'[4]GRAF - QUADRIMESTRAL'!$V$4:$AH$82,E$2,0)</f>
        <v>-4.3241279069455079</v>
      </c>
      <c r="F10" s="51">
        <f>VLOOKUP($B10,'[4]GRAF - QUADRIMESTRAL'!$V$4:$AH$82,F$2,0)</f>
        <v>-0.14810426540347033</v>
      </c>
      <c r="G10" s="50">
        <f>VLOOKUP($B10,'[4]GRAF - QUADRIMESTRAL'!$V$4:$AH$82,G$2,0)</f>
        <v>-3.5904255318684908</v>
      </c>
      <c r="H10" s="50" t="s">
        <v>69</v>
      </c>
      <c r="I10" s="50" t="s">
        <v>69</v>
      </c>
      <c r="J10" s="50" t="s">
        <v>69</v>
      </c>
      <c r="K10" s="50" t="s">
        <v>69</v>
      </c>
      <c r="L10" s="50" t="s">
        <v>69</v>
      </c>
      <c r="M10" s="50">
        <f>VLOOKUP($B10,'[4]GRAF - QUADRIMESTRAL'!$V$4:$AH$82,M$2,0)</f>
        <v>-8.5830370746739497</v>
      </c>
      <c r="N10" s="52" t="s">
        <v>69</v>
      </c>
    </row>
    <row r="11" spans="1:14" ht="18" customHeight="1">
      <c r="A11" s="58" t="str">
        <f t="shared" si="0"/>
        <v>1º Quad 2003</v>
      </c>
      <c r="B11" s="53" t="str">
        <f>'[4]GRAF - QUADRIMESTRAL'!V10</f>
        <v>2003 1º Quad</v>
      </c>
      <c r="C11" s="53">
        <f>VLOOKUP($B11,'[4]GRAF - QUADRIMESTRAL'!$V$4:$AH$82,C$2,0)</f>
        <v>-5.4756380510020293</v>
      </c>
      <c r="D11" s="53">
        <f>VLOOKUP($B11,'[4]GRAF - QUADRIMESTRAL'!$V$4:$AH$82,D$2,0)</f>
        <v>-6.3545150501193799</v>
      </c>
      <c r="E11" s="53">
        <f>VLOOKUP($B11,'[4]GRAF - QUADRIMESTRAL'!$V$4:$AH$82,E$2,0)</f>
        <v>-6.2227506936754278</v>
      </c>
      <c r="F11" s="54">
        <f>VLOOKUP($B11,'[4]GRAF - QUADRIMESTRAL'!$V$4:$AH$82,F$2,0)</f>
        <v>-0.35445281347777913</v>
      </c>
      <c r="G11" s="53">
        <f>VLOOKUP($B11,'[4]GRAF - QUADRIMESTRAL'!$V$4:$AH$82,G$2,0)</f>
        <v>-11.581469648557851</v>
      </c>
      <c r="H11" s="53" t="s">
        <v>69</v>
      </c>
      <c r="I11" s="53" t="s">
        <v>69</v>
      </c>
      <c r="J11" s="53" t="s">
        <v>69</v>
      </c>
      <c r="K11" s="53" t="s">
        <v>69</v>
      </c>
      <c r="L11" s="53" t="s">
        <v>69</v>
      </c>
      <c r="M11" s="53">
        <f>VLOOKUP($B11,'[4]GRAF - QUADRIMESTRAL'!$V$4:$AH$82,M$2,0)</f>
        <v>-13.103448275954332</v>
      </c>
      <c r="N11" s="55" t="s">
        <v>69</v>
      </c>
    </row>
    <row r="12" spans="1:14" ht="18" customHeight="1">
      <c r="A12" s="57" t="str">
        <f t="shared" si="0"/>
        <v>2º Quad 2003</v>
      </c>
      <c r="B12" s="50" t="str">
        <f>'[4]GRAF - QUADRIMESTRAL'!V11</f>
        <v>2003 2º Quad</v>
      </c>
      <c r="C12" s="50">
        <f>VLOOKUP($B12,'[4]GRAF - QUADRIMESTRAL'!$V$4:$AH$82,C$2,0)</f>
        <v>-5.5334218681228791</v>
      </c>
      <c r="D12" s="50">
        <f>VLOOKUP($B12,'[4]GRAF - QUADRIMESTRAL'!$V$4:$AH$82,D$2,0)</f>
        <v>-3.6081116671500713</v>
      </c>
      <c r="E12" s="50">
        <f>VLOOKUP($B12,'[4]GRAF - QUADRIMESTRAL'!$V$4:$AH$82,E$2,0)</f>
        <v>-6.5696302124296562</v>
      </c>
      <c r="F12" s="51">
        <f>VLOOKUP($B12,'[4]GRAF - QUADRIMESTRAL'!$V$4:$AH$82,F$2,0)</f>
        <v>-7.3684210527152789</v>
      </c>
      <c r="G12" s="50">
        <f>VLOOKUP($B12,'[4]GRAF - QUADRIMESTRAL'!$V$4:$AH$82,G$2,0)</f>
        <v>-4.6118370483661186</v>
      </c>
      <c r="H12" s="50" t="s">
        <v>69</v>
      </c>
      <c r="I12" s="50" t="s">
        <v>69</v>
      </c>
      <c r="J12" s="50" t="s">
        <v>69</v>
      </c>
      <c r="K12" s="50" t="s">
        <v>69</v>
      </c>
      <c r="L12" s="50" t="s">
        <v>69</v>
      </c>
      <c r="M12" s="50">
        <f>VLOOKUP($B12,'[4]GRAF - QUADRIMESTRAL'!$V$4:$AH$82,M$2,0)</f>
        <v>-11.129848229320361</v>
      </c>
      <c r="N12" s="52" t="s">
        <v>69</v>
      </c>
    </row>
    <row r="13" spans="1:14" ht="18" customHeight="1">
      <c r="A13" s="58" t="str">
        <f t="shared" si="0"/>
        <v>3º Quad 2003</v>
      </c>
      <c r="B13" s="53" t="str">
        <f>'[4]GRAF - QUADRIMESTRAL'!V12</f>
        <v>2003 3º Quad</v>
      </c>
      <c r="C13" s="53">
        <f>VLOOKUP($B13,'[4]GRAF - QUADRIMESTRAL'!$V$4:$AH$82,C$2,0)</f>
        <v>-0.37144036318083051</v>
      </c>
      <c r="D13" s="53">
        <f>VLOOKUP($B13,'[4]GRAF - QUADRIMESTRAL'!$V$4:$AH$82,D$2,0)</f>
        <v>-3.0484627409417708</v>
      </c>
      <c r="E13" s="53">
        <f>VLOOKUP($B13,'[4]GRAF - QUADRIMESTRAL'!$V$4:$AH$82,E$2,0)</f>
        <v>-1.8609950626727989</v>
      </c>
      <c r="F13" s="54">
        <f>VLOOKUP($B13,'[4]GRAF - QUADRIMESTRAL'!$V$4:$AH$82,F$2,0)</f>
        <v>-1.3052506674297137</v>
      </c>
      <c r="G13" s="53">
        <f>VLOOKUP($B13,'[4]GRAF - QUADRIMESTRAL'!$V$4:$AH$82,G$2,0)</f>
        <v>11.793103448216669</v>
      </c>
      <c r="H13" s="53" t="s">
        <v>69</v>
      </c>
      <c r="I13" s="53" t="s">
        <v>69</v>
      </c>
      <c r="J13" s="53" t="s">
        <v>69</v>
      </c>
      <c r="K13" s="53" t="s">
        <v>69</v>
      </c>
      <c r="L13" s="53" t="s">
        <v>69</v>
      </c>
      <c r="M13" s="53">
        <f>VLOOKUP($B13,'[4]GRAF - QUADRIMESTRAL'!$V$4:$AH$82,M$2,0)</f>
        <v>2.8888888889101905</v>
      </c>
      <c r="N13" s="55" t="s">
        <v>69</v>
      </c>
    </row>
    <row r="14" spans="1:14" ht="18" customHeight="1">
      <c r="A14" s="57" t="str">
        <f t="shared" si="0"/>
        <v>1º Quad 2004</v>
      </c>
      <c r="B14" s="50" t="str">
        <f>'[4]GRAF - QUADRIMESTRAL'!V13</f>
        <v>2004 1º Quad</v>
      </c>
      <c r="C14" s="50">
        <f>VLOOKUP($B14,'[4]GRAF - QUADRIMESTRAL'!$V$4:$AH$82,C$2,0)</f>
        <v>8.1001472753429624</v>
      </c>
      <c r="D14" s="50">
        <f>VLOOKUP($B14,'[4]GRAF - QUADRIMESTRAL'!$V$4:$AH$82,D$2,0)</f>
        <v>7.9464285713950922</v>
      </c>
      <c r="E14" s="50">
        <f>VLOOKUP($B14,'[4]GRAF - QUADRIMESTRAL'!$V$4:$AH$82,E$2,0)</f>
        <v>4.6491969569905089</v>
      </c>
      <c r="F14" s="51">
        <f>VLOOKUP($B14,'[4]GRAF - QUADRIMESTRAL'!$V$4:$AH$82,F$2,0)</f>
        <v>0.71142730096822593</v>
      </c>
      <c r="G14" s="50">
        <f>VLOOKUP($B14,'[4]GRAF - QUADRIMESTRAL'!$V$4:$AH$82,G$2,0)</f>
        <v>26.016260162534934</v>
      </c>
      <c r="H14" s="50">
        <f>VLOOKUP($B14,'[4]GRAF - QUADRIMESTRAL'!$V$4:$AH$82,H$2,0)</f>
        <v>10.803618946172255</v>
      </c>
      <c r="I14" s="50">
        <f>VLOOKUP($B14,'[4]GRAF - QUADRIMESTRAL'!$V$4:$AH$82,I$2,0)</f>
        <v>-2.7045075125051388</v>
      </c>
      <c r="J14" s="50">
        <f>VLOOKUP($B14,'[4]GRAF - QUADRIMESTRAL'!$V$4:$AH$82,J$2,0)</f>
        <v>24.90566037762656</v>
      </c>
      <c r="K14" s="50">
        <f>VLOOKUP($B14,'[4]GRAF - QUADRIMESTRAL'!$V$4:$AH$82,K$2,0)</f>
        <v>19.196062346447839</v>
      </c>
      <c r="L14" s="50">
        <f>VLOOKUP($B14,'[4]GRAF - QUADRIMESTRAL'!$V$4:$AH$82,L$2,0)</f>
        <v>10.523560209416051</v>
      </c>
      <c r="M14" s="50">
        <f>VLOOKUP($B14,'[4]GRAF - QUADRIMESTRAL'!$V$4:$AH$82,M$2,0)</f>
        <v>12.820512820616692</v>
      </c>
      <c r="N14" s="52">
        <f>VLOOKUP($B14,'[4]GRAF - QUADRIMESTRAL'!$V$4:$AH$82,N$2,0)</f>
        <v>-1.1874775099346091</v>
      </c>
    </row>
    <row r="15" spans="1:14" ht="18" customHeight="1">
      <c r="A15" s="58" t="str">
        <f t="shared" si="0"/>
        <v>2º Quad 2004</v>
      </c>
      <c r="B15" s="53" t="str">
        <f>'[4]GRAF - QUADRIMESTRAL'!V14</f>
        <v>2004 2º Quad</v>
      </c>
      <c r="C15" s="53">
        <f>VLOOKUP($B15,'[4]GRAF - QUADRIMESTRAL'!$V$4:$AH$82,C$2,0)</f>
        <v>10.590440487344942</v>
      </c>
      <c r="D15" s="53">
        <f>VLOOKUP($B15,'[4]GRAF - QUADRIMESTRAL'!$V$4:$AH$82,D$2,0)</f>
        <v>4.1530054644670189</v>
      </c>
      <c r="E15" s="53">
        <f>VLOOKUP($B15,'[4]GRAF - QUADRIMESTRAL'!$V$4:$AH$82,E$2,0)</f>
        <v>6.947368421053568</v>
      </c>
      <c r="F15" s="54">
        <f>VLOOKUP($B15,'[4]GRAF - QUADRIMESTRAL'!$V$4:$AH$82,F$2,0)</f>
        <v>11.060606060650624</v>
      </c>
      <c r="G15" s="53">
        <f>VLOOKUP($B15,'[4]GRAF - QUADRIMESTRAL'!$V$4:$AH$82,G$2,0)</f>
        <v>32.957292505979986</v>
      </c>
      <c r="H15" s="53">
        <f>VLOOKUP($B15,'[4]GRAF - QUADRIMESTRAL'!$V$4:$AH$82,H$2,0)</f>
        <v>9.0090090092491018</v>
      </c>
      <c r="I15" s="53">
        <f>VLOOKUP($B15,'[4]GRAF - QUADRIMESTRAL'!$V$4:$AH$82,I$2,0)</f>
        <v>-0.5270092226453138</v>
      </c>
      <c r="J15" s="53">
        <f>VLOOKUP($B15,'[4]GRAF - QUADRIMESTRAL'!$V$4:$AH$82,J$2,0)</f>
        <v>22.066549912799459</v>
      </c>
      <c r="K15" s="53">
        <f>VLOOKUP($B15,'[4]GRAF - QUADRIMESTRAL'!$V$4:$AH$82,K$2,0)</f>
        <v>18.334550767179934</v>
      </c>
      <c r="L15" s="53">
        <f>VLOOKUP($B15,'[4]GRAF - QUADRIMESTRAL'!$V$4:$AH$82,L$2,0)</f>
        <v>13.755020080302472</v>
      </c>
      <c r="M15" s="53">
        <f>VLOOKUP($B15,'[4]GRAF - QUADRIMESTRAL'!$V$4:$AH$82,M$2,0)</f>
        <v>25.86970271974749</v>
      </c>
      <c r="N15" s="55">
        <f>VLOOKUP($B15,'[4]GRAF - QUADRIMESTRAL'!$V$4:$AH$82,N$2,0)</f>
        <v>6.3898916968204045</v>
      </c>
    </row>
    <row r="16" spans="1:14" ht="18" customHeight="1">
      <c r="A16" s="57" t="str">
        <f t="shared" si="0"/>
        <v>3º Quad 2004</v>
      </c>
      <c r="B16" s="50" t="str">
        <f>'[4]GRAF - QUADRIMESTRAL'!V15</f>
        <v>2004 3º Quad</v>
      </c>
      <c r="C16" s="50">
        <f>VLOOKUP($B16,'[4]GRAF - QUADRIMESTRAL'!$V$4:$AH$82,C$2,0)</f>
        <v>8.9892294945645759</v>
      </c>
      <c r="D16" s="50">
        <f>VLOOKUP($B16,'[4]GRAF - QUADRIMESTRAL'!$V$4:$AH$82,D$2,0)</f>
        <v>2.096210696035139</v>
      </c>
      <c r="E16" s="50">
        <f>VLOOKUP($B16,'[4]GRAF - QUADRIMESTRAL'!$V$4:$AH$82,E$2,0)</f>
        <v>9.7910216717616461</v>
      </c>
      <c r="F16" s="51">
        <f>VLOOKUP($B16,'[4]GRAF - QUADRIMESTRAL'!$V$4:$AH$82,F$2,0)</f>
        <v>2.4646828974858481</v>
      </c>
      <c r="G16" s="50">
        <f>VLOOKUP($B16,'[4]GRAF - QUADRIMESTRAL'!$V$4:$AH$82,G$2,0)</f>
        <v>21.653300431877721</v>
      </c>
      <c r="H16" s="50">
        <f>VLOOKUP($B16,'[4]GRAF - QUADRIMESTRAL'!$V$4:$AH$82,H$2,0)</f>
        <v>2.2983114445792596</v>
      </c>
      <c r="I16" s="50">
        <f>VLOOKUP($B16,'[4]GRAF - QUADRIMESTRAL'!$V$4:$AH$82,I$2,0)</f>
        <v>0.16604400161959187</v>
      </c>
      <c r="J16" s="50">
        <f>VLOOKUP($B16,'[4]GRAF - QUADRIMESTRAL'!$V$4:$AH$82,J$2,0)</f>
        <v>-7.9559363525492195</v>
      </c>
      <c r="K16" s="50">
        <f>VLOOKUP($B16,'[4]GRAF - QUADRIMESTRAL'!$V$4:$AH$82,K$2,0)</f>
        <v>12.810601877361648</v>
      </c>
      <c r="L16" s="50">
        <f>VLOOKUP($B16,'[4]GRAF - QUADRIMESTRAL'!$V$4:$AH$82,L$2,0)</f>
        <v>9.2951541850415431</v>
      </c>
      <c r="M16" s="50">
        <f>VLOOKUP($B16,'[4]GRAF - QUADRIMESTRAL'!$V$4:$AH$82,M$2,0)</f>
        <v>15.280777537858681</v>
      </c>
      <c r="N16" s="52">
        <f>VLOOKUP($B16,'[4]GRAF - QUADRIMESTRAL'!$V$4:$AH$82,N$2,0)</f>
        <v>2.0926243567161995</v>
      </c>
    </row>
    <row r="17" spans="1:14" ht="18" customHeight="1">
      <c r="A17" s="58" t="str">
        <f t="shared" si="0"/>
        <v>1º Quad 2005</v>
      </c>
      <c r="B17" s="53" t="str">
        <f>'[4]GRAF - QUADRIMESTRAL'!V16</f>
        <v>2005 1º Quad</v>
      </c>
      <c r="C17" s="53">
        <f>VLOOKUP($B17,'[4]GRAF - QUADRIMESTRAL'!$V$4:$AH$82,C$2,0)</f>
        <v>4.9046321525717529</v>
      </c>
      <c r="D17" s="53">
        <f>VLOOKUP($B17,'[4]GRAF - QUADRIMESTRAL'!$V$4:$AH$82,D$2,0)</f>
        <v>-6.5343258891535356</v>
      </c>
      <c r="E17" s="53">
        <f>VLOOKUP($B17,'[4]GRAF - QUADRIMESTRAL'!$V$4:$AH$82,E$2,0)</f>
        <v>3.9176090468420854</v>
      </c>
      <c r="F17" s="54">
        <f>VLOOKUP($B17,'[4]GRAF - QUADRIMESTRAL'!$V$4:$AH$82,F$2,0)</f>
        <v>5.0772626931802289</v>
      </c>
      <c r="G17" s="53">
        <f>VLOOKUP($B17,'[4]GRAF - QUADRIMESTRAL'!$V$4:$AH$82,G$2,0)</f>
        <v>19.569892473260509</v>
      </c>
      <c r="H17" s="53">
        <f>VLOOKUP($B17,'[4]GRAF - QUADRIMESTRAL'!$V$4:$AH$82,H$2,0)</f>
        <v>2.113352545659386</v>
      </c>
      <c r="I17" s="53">
        <f>VLOOKUP($B17,'[4]GRAF - QUADRIMESTRAL'!$V$4:$AH$82,I$2,0)</f>
        <v>1.5099519560570318</v>
      </c>
      <c r="J17" s="53">
        <f>VLOOKUP($B17,'[4]GRAF - QUADRIMESTRAL'!$V$4:$AH$82,J$2,0)</f>
        <v>29.607250755089566</v>
      </c>
      <c r="K17" s="53">
        <f>VLOOKUP($B17,'[4]GRAF - QUADRIMESTRAL'!$V$4:$AH$82,K$2,0)</f>
        <v>13.489332415498346</v>
      </c>
      <c r="L17" s="53">
        <f>VLOOKUP($B17,'[4]GRAF - QUADRIMESTRAL'!$V$4:$AH$82,L$2,0)</f>
        <v>3.9791567976653841</v>
      </c>
      <c r="M17" s="53">
        <f>VLOOKUP($B17,'[4]GRAF - QUADRIMESTRAL'!$V$4:$AH$82,M$2,0)</f>
        <v>3.9502164502448034</v>
      </c>
      <c r="N17" s="55">
        <f>VLOOKUP($B17,'[4]GRAF - QUADRIMESTRAL'!$V$4:$AH$82,N$2,0)</f>
        <v>-4.2971595047094464</v>
      </c>
    </row>
    <row r="18" spans="1:14" ht="18" customHeight="1">
      <c r="A18" s="57" t="str">
        <f t="shared" si="0"/>
        <v>2º Quad 2005</v>
      </c>
      <c r="B18" s="50" t="str">
        <f>'[4]GRAF - QUADRIMESTRAL'!V17</f>
        <v>2005 2º Quad</v>
      </c>
      <c r="C18" s="50">
        <f>VLOOKUP($B18,'[4]GRAF - QUADRIMESTRAL'!$V$4:$AH$82,C$2,0)</f>
        <v>4.7881355932192227</v>
      </c>
      <c r="D18" s="50">
        <f>VLOOKUP($B18,'[4]GRAF - QUADRIMESTRAL'!$V$4:$AH$82,D$2,0)</f>
        <v>-7.4501573976770263</v>
      </c>
      <c r="E18" s="50">
        <f>VLOOKUP($B18,'[4]GRAF - QUADRIMESTRAL'!$V$4:$AH$82,E$2,0)</f>
        <v>3.1889763779664015</v>
      </c>
      <c r="F18" s="51">
        <f>VLOOKUP($B18,'[4]GRAF - QUADRIMESTRAL'!$V$4:$AH$82,F$2,0)</f>
        <v>2.7285129604204705</v>
      </c>
      <c r="G18" s="50">
        <f>VLOOKUP($B18,'[4]GRAF - QUADRIMESTRAL'!$V$4:$AH$82,G$2,0)</f>
        <v>18.181818181934073</v>
      </c>
      <c r="H18" s="50">
        <f>VLOOKUP($B18,'[4]GRAF - QUADRIMESTRAL'!$V$4:$AH$82,H$2,0)</f>
        <v>6.6574839301193123</v>
      </c>
      <c r="I18" s="50">
        <f>VLOOKUP($B18,'[4]GRAF - QUADRIMESTRAL'!$V$4:$AH$82,I$2,0)</f>
        <v>0.26490066225064446</v>
      </c>
      <c r="J18" s="50">
        <f>VLOOKUP($B18,'[4]GRAF - QUADRIMESTRAL'!$V$4:$AH$82,J$2,0)</f>
        <v>57.81922525114733</v>
      </c>
      <c r="K18" s="50">
        <f>VLOOKUP($B18,'[4]GRAF - QUADRIMESTRAL'!$V$4:$AH$82,K$2,0)</f>
        <v>13.333333333262587</v>
      </c>
      <c r="L18" s="50">
        <f>VLOOKUP($B18,'[4]GRAF - QUADRIMESTRAL'!$V$4:$AH$82,L$2,0)</f>
        <v>2.736098852586677</v>
      </c>
      <c r="M18" s="50">
        <f>VLOOKUP($B18,'[4]GRAF - QUADRIMESTRAL'!$V$4:$AH$82,M$2,0)</f>
        <v>0.75376884427091895</v>
      </c>
      <c r="N18" s="52">
        <f>VLOOKUP($B18,'[4]GRAF - QUADRIMESTRAL'!$V$4:$AH$82,N$2,0)</f>
        <v>-7.2955548014840392</v>
      </c>
    </row>
    <row r="19" spans="1:14" ht="18" customHeight="1">
      <c r="A19" s="58" t="str">
        <f t="shared" si="0"/>
        <v>3º Quad 2005</v>
      </c>
      <c r="B19" s="53" t="str">
        <f>'[4]GRAF - QUADRIMESTRAL'!V18</f>
        <v>2005 3º Quad</v>
      </c>
      <c r="C19" s="53">
        <f>VLOOKUP($B19,'[4]GRAF - QUADRIMESTRAL'!$V$4:$AH$82,C$2,0)</f>
        <v>4.7890535918539312</v>
      </c>
      <c r="D19" s="53">
        <f>VLOOKUP($B19,'[4]GRAF - QUADRIMESTRAL'!$V$4:$AH$82,D$2,0)</f>
        <v>-8.0547512503184375</v>
      </c>
      <c r="E19" s="53">
        <f>VLOOKUP($B19,'[4]GRAF - QUADRIMESTRAL'!$V$4:$AH$82,E$2,0)</f>
        <v>2.2559041240859168</v>
      </c>
      <c r="F19" s="54">
        <f>VLOOKUP($B19,'[4]GRAF - QUADRIMESTRAL'!$V$4:$AH$82,F$2,0)</f>
        <v>9.0349075975305393</v>
      </c>
      <c r="G19" s="53">
        <f>VLOOKUP($B19,'[4]GRAF - QUADRIMESTRAL'!$V$4:$AH$82,G$2,0)</f>
        <v>11.612576064940683</v>
      </c>
      <c r="H19" s="53">
        <f>VLOOKUP($B19,'[4]GRAF - QUADRIMESTRAL'!$V$4:$AH$82,H$2,0)</f>
        <v>9.1701054562112851</v>
      </c>
      <c r="I19" s="53">
        <f>VLOOKUP($B19,'[4]GRAF - QUADRIMESTRAL'!$V$4:$AH$82,I$2,0)</f>
        <v>1.5748031496405801</v>
      </c>
      <c r="J19" s="53">
        <f>VLOOKUP($B19,'[4]GRAF - QUADRIMESTRAL'!$V$4:$AH$82,J$2,0)</f>
        <v>71.675531915033218</v>
      </c>
      <c r="K19" s="53">
        <f>VLOOKUP($B19,'[4]GRAF - QUADRIMESTRAL'!$V$4:$AH$82,K$2,0)</f>
        <v>16.397454723518411</v>
      </c>
      <c r="L19" s="53">
        <f>VLOOKUP($B19,'[4]GRAF - QUADRIMESTRAL'!$V$4:$AH$82,L$2,0)</f>
        <v>2.7005239823227445</v>
      </c>
      <c r="M19" s="53">
        <f>VLOOKUP($B19,'[4]GRAF - QUADRIMESTRAL'!$V$4:$AH$82,M$2,0)</f>
        <v>0.18735362997783778</v>
      </c>
      <c r="N19" s="55">
        <f>VLOOKUP($B19,'[4]GRAF - QUADRIMESTRAL'!$V$4:$AH$82,N$2,0)</f>
        <v>-6.4180107526491721</v>
      </c>
    </row>
    <row r="20" spans="1:14" ht="18" customHeight="1">
      <c r="A20" s="57" t="str">
        <f t="shared" si="0"/>
        <v>1º Quad 2006</v>
      </c>
      <c r="B20" s="50" t="str">
        <f>'[4]GRAF - QUADRIMESTRAL'!V19</f>
        <v>2006 1º Quad</v>
      </c>
      <c r="C20" s="50">
        <f>VLOOKUP($B20,'[4]GRAF - QUADRIMESTRAL'!$V$4:$AH$82,C$2,0)</f>
        <v>5.7575757576278974</v>
      </c>
      <c r="D20" s="50">
        <f>VLOOKUP($B20,'[4]GRAF - QUADRIMESTRAL'!$V$4:$AH$82,D$2,0)</f>
        <v>-8.9085545722747632</v>
      </c>
      <c r="E20" s="50">
        <f>VLOOKUP($B20,'[4]GRAF - QUADRIMESTRAL'!$V$4:$AH$82,E$2,0)</f>
        <v>7.3843762145712644</v>
      </c>
      <c r="F20" s="51">
        <f>VLOOKUP($B20,'[4]GRAF - QUADRIMESTRAL'!$V$4:$AH$82,F$2,0)</f>
        <v>2.6470588235478765</v>
      </c>
      <c r="G20" s="50">
        <f>VLOOKUP($B20,'[4]GRAF - QUADRIMESTRAL'!$V$4:$AH$82,G$2,0)</f>
        <v>8.8729016786738271</v>
      </c>
      <c r="H20" s="50">
        <f>VLOOKUP($B20,'[4]GRAF - QUADRIMESTRAL'!$V$4:$AH$82,H$2,0)</f>
        <v>4.8918156161904092</v>
      </c>
      <c r="I20" s="50">
        <f>VLOOKUP($B20,'[4]GRAF - QUADRIMESTRAL'!$V$4:$AH$82,I$2,0)</f>
        <v>0.54090601761009882</v>
      </c>
      <c r="J20" s="50">
        <f>VLOOKUP($B20,'[4]GRAF - QUADRIMESTRAL'!$V$4:$AH$82,J$2,0)</f>
        <v>43.356643356856736</v>
      </c>
      <c r="K20" s="50">
        <f>VLOOKUP($B20,'[4]GRAF - QUADRIMESTRAL'!$V$4:$AH$82,K$2,0)</f>
        <v>14.918132201499468</v>
      </c>
      <c r="L20" s="50">
        <f>VLOOKUP($B20,'[4]GRAF - QUADRIMESTRAL'!$V$4:$AH$82,L$2,0)</f>
        <v>3.5990888382766206</v>
      </c>
      <c r="M20" s="50">
        <f>VLOOKUP($B20,'[4]GRAF - QUADRIMESTRAL'!$V$4:$AH$82,M$2,0)</f>
        <v>0.52056220709524315</v>
      </c>
      <c r="N20" s="52">
        <f>VLOOKUP($B20,'[4]GRAF - QUADRIMESTRAL'!$V$4:$AH$82,N$2,0)</f>
        <v>-3.1202435311344257</v>
      </c>
    </row>
    <row r="21" spans="1:14" ht="18" customHeight="1">
      <c r="A21" s="58" t="str">
        <f t="shared" si="0"/>
        <v>2º Quad 2006</v>
      </c>
      <c r="B21" s="53" t="str">
        <f>'[4]GRAF - QUADRIMESTRAL'!V20</f>
        <v>2006 2º Quad</v>
      </c>
      <c r="C21" s="53">
        <f>VLOOKUP($B21,'[4]GRAF - QUADRIMESTRAL'!$V$4:$AH$82,C$2,0)</f>
        <v>5.0141528507967825</v>
      </c>
      <c r="D21" s="53">
        <f>VLOOKUP($B21,'[4]GRAF - QUADRIMESTRAL'!$V$4:$AH$82,D$2,0)</f>
        <v>-10.175736961471715</v>
      </c>
      <c r="E21" s="53">
        <f>VLOOKUP($B21,'[4]GRAF - QUADRIMESTRAL'!$V$4:$AH$82,E$2,0)</f>
        <v>7.0583746661338376</v>
      </c>
      <c r="F21" s="54">
        <f>VLOOKUP($B21,'[4]GRAF - QUADRIMESTRAL'!$V$4:$AH$82,F$2,0)</f>
        <v>0.79681274905025745</v>
      </c>
      <c r="G21" s="53">
        <f>VLOOKUP($B21,'[4]GRAF - QUADRIMESTRAL'!$V$4:$AH$82,G$2,0)</f>
        <v>7.7948717947484703</v>
      </c>
      <c r="H21" s="53">
        <f>VLOOKUP($B21,'[4]GRAF - QUADRIMESTRAL'!$V$4:$AH$82,H$2,0)</f>
        <v>3.0133448127902973</v>
      </c>
      <c r="I21" s="53">
        <f>VLOOKUP($B21,'[4]GRAF - QUADRIMESTRAL'!$V$4:$AH$82,I$2,0)</f>
        <v>2.6860413915113179</v>
      </c>
      <c r="J21" s="53">
        <f>VLOOKUP($B21,'[4]GRAF - QUADRIMESTRAL'!$V$4:$AH$82,J$2,0)</f>
        <v>30.090909090923866</v>
      </c>
      <c r="K21" s="53">
        <f>VLOOKUP($B21,'[4]GRAF - QUADRIMESTRAL'!$V$4:$AH$82,K$2,0)</f>
        <v>15.686274509782505</v>
      </c>
      <c r="L21" s="53">
        <f>VLOOKUP($B21,'[4]GRAF - QUADRIMESTRAL'!$V$4:$AH$82,L$2,0)</f>
        <v>6.2285223368960363</v>
      </c>
      <c r="M21" s="53">
        <f>VLOOKUP($B21,'[4]GRAF - QUADRIMESTRAL'!$V$4:$AH$82,M$2,0)</f>
        <v>8.6284289276937756</v>
      </c>
      <c r="N21" s="55">
        <f>VLOOKUP($B21,'[4]GRAF - QUADRIMESTRAL'!$V$4:$AH$82,N$2,0)</f>
        <v>7.9428989750703893</v>
      </c>
    </row>
    <row r="22" spans="1:14" ht="18" customHeight="1">
      <c r="A22" s="57" t="str">
        <f t="shared" si="0"/>
        <v>3º Quad 2006</v>
      </c>
      <c r="B22" s="50" t="str">
        <f>'[4]GRAF - QUADRIMESTRAL'!V21</f>
        <v>2006 3º Quad</v>
      </c>
      <c r="C22" s="50">
        <f>VLOOKUP($B22,'[4]GRAF - QUADRIMESTRAL'!$V$4:$AH$82,C$2,0)</f>
        <v>7.6895175915287606</v>
      </c>
      <c r="D22" s="50">
        <f>VLOOKUP($B22,'[4]GRAF - QUADRIMESTRAL'!$V$4:$AH$82,D$2,0)</f>
        <v>-5.0100200401102306</v>
      </c>
      <c r="E22" s="50">
        <f>VLOOKUP($B22,'[4]GRAF - QUADRIMESTRAL'!$V$4:$AH$82,E$2,0)</f>
        <v>8.1006549464960322</v>
      </c>
      <c r="F22" s="51">
        <f>VLOOKUP($B22,'[4]GRAF - QUADRIMESTRAL'!$V$4:$AH$82,F$2,0)</f>
        <v>2.4482109228060489</v>
      </c>
      <c r="G22" s="50">
        <f>VLOOKUP($B22,'[4]GRAF - QUADRIMESTRAL'!$V$4:$AH$82,G$2,0)</f>
        <v>13.448432530645093</v>
      </c>
      <c r="H22" s="50">
        <f>VLOOKUP($B22,'[4]GRAF - QUADRIMESTRAL'!$V$4:$AH$82,H$2,0)</f>
        <v>3.4859302814546744</v>
      </c>
      <c r="I22" s="50">
        <f>VLOOKUP($B22,'[4]GRAF - QUADRIMESTRAL'!$V$4:$AH$82,I$2,0)</f>
        <v>0.24479804160153495</v>
      </c>
      <c r="J22" s="50">
        <f>VLOOKUP($B22,'[4]GRAF - QUADRIMESTRAL'!$V$4:$AH$82,J$2,0)</f>
        <v>20.991479473337506</v>
      </c>
      <c r="K22" s="50">
        <f>VLOOKUP($B22,'[4]GRAF - QUADRIMESTRAL'!$V$4:$AH$82,K$2,0)</f>
        <v>20.39529015971555</v>
      </c>
      <c r="L22" s="50">
        <f>VLOOKUP($B22,'[4]GRAF - QUADRIMESTRAL'!$V$4:$AH$82,L$2,0)</f>
        <v>8.9481946624292661</v>
      </c>
      <c r="M22" s="50">
        <f>VLOOKUP($B22,'[4]GRAF - QUADRIMESTRAL'!$V$4:$AH$82,M$2,0)</f>
        <v>11.968209443661726</v>
      </c>
      <c r="N22" s="52">
        <f>VLOOKUP($B22,'[4]GRAF - QUADRIMESTRAL'!$V$4:$AH$82,N$2,0)</f>
        <v>8.9766606822329074</v>
      </c>
    </row>
    <row r="23" spans="1:14" ht="18" customHeight="1">
      <c r="A23" s="58" t="str">
        <f t="shared" si="0"/>
        <v>1º Quad 2007</v>
      </c>
      <c r="B23" s="53" t="str">
        <f>'[4]GRAF - QUADRIMESTRAL'!V22</f>
        <v>2007 1º Quad</v>
      </c>
      <c r="C23" s="53">
        <f>VLOOKUP($B23,'[4]GRAF - QUADRIMESTRAL'!$V$4:$AH$82,C$2,0)</f>
        <v>9.2099877200713784</v>
      </c>
      <c r="D23" s="53">
        <f>VLOOKUP($B23,'[4]GRAF - QUADRIMESTRAL'!$V$4:$AH$82,D$2,0)</f>
        <v>5.3108808290148524</v>
      </c>
      <c r="E23" s="53">
        <f>VLOOKUP($B23,'[4]GRAF - QUADRIMESTRAL'!$V$4:$AH$82,E$2,0)</f>
        <v>6.3336952587203843</v>
      </c>
      <c r="F23" s="54">
        <f>VLOOKUP($B23,'[4]GRAF - QUADRIMESTRAL'!$V$4:$AH$82,F$2,0)</f>
        <v>6.0581252558321586</v>
      </c>
      <c r="G23" s="53">
        <f>VLOOKUP($B23,'[4]GRAF - QUADRIMESTRAL'!$V$4:$AH$82,G$2,0)</f>
        <v>18.502202643135625</v>
      </c>
      <c r="H23" s="53">
        <f>VLOOKUP($B23,'[4]GRAF - QUADRIMESTRAL'!$V$4:$AH$82,H$2,0)</f>
        <v>5.9641255606009747</v>
      </c>
      <c r="I23" s="53">
        <f>VLOOKUP($B23,'[4]GRAF - QUADRIMESTRAL'!$V$4:$AH$82,I$2,0)</f>
        <v>6.1869535978442025</v>
      </c>
      <c r="J23" s="53">
        <f>VLOOKUP($B23,'[4]GRAF - QUADRIMESTRAL'!$V$4:$AH$82,J$2,0)</f>
        <v>23.008130081145239</v>
      </c>
      <c r="K23" s="53">
        <f>VLOOKUP($B23,'[4]GRAF - QUADRIMESTRAL'!$V$4:$AH$82,K$2,0)</f>
        <v>22.374670184554613</v>
      </c>
      <c r="L23" s="53">
        <f>VLOOKUP($B23,'[4]GRAF - QUADRIMESTRAL'!$V$4:$AH$82,L$2,0)</f>
        <v>12.576956904158919</v>
      </c>
      <c r="M23" s="53">
        <f>VLOOKUP($B23,'[4]GRAF - QUADRIMESTRAL'!$V$4:$AH$82,M$2,0)</f>
        <v>21.284308648534523</v>
      </c>
      <c r="N23" s="55">
        <f>VLOOKUP($B23,'[4]GRAF - QUADRIMESTRAL'!$V$4:$AH$82,N$2,0)</f>
        <v>7.1484681853338783</v>
      </c>
    </row>
    <row r="24" spans="1:14" ht="18" customHeight="1">
      <c r="A24" s="57" t="str">
        <f t="shared" si="0"/>
        <v>2º Quad 2007</v>
      </c>
      <c r="B24" s="50" t="str">
        <f>'[4]GRAF - QUADRIMESTRAL'!V23</f>
        <v>2007 2º Quad</v>
      </c>
      <c r="C24" s="50">
        <f>VLOOKUP($B24,'[4]GRAF - QUADRIMESTRAL'!$V$4:$AH$82,C$2,0)</f>
        <v>10.396611474811257</v>
      </c>
      <c r="D24" s="50">
        <f>VLOOKUP($B24,'[4]GRAF - QUADRIMESTRAL'!$V$4:$AH$82,D$2,0)</f>
        <v>5.0804670243259187</v>
      </c>
      <c r="E24" s="50">
        <f>VLOOKUP($B24,'[4]GRAF - QUADRIMESTRAL'!$V$4:$AH$82,E$2,0)</f>
        <v>6.8781183179426719</v>
      </c>
      <c r="F24" s="51">
        <f>VLOOKUP($B24,'[4]GRAF - QUADRIMESTRAL'!$V$4:$AH$82,F$2,0)</f>
        <v>13.998682476944534</v>
      </c>
      <c r="G24" s="50">
        <f>VLOOKUP($B24,'[4]GRAF - QUADRIMESTRAL'!$V$4:$AH$82,G$2,0)</f>
        <v>15.31874405342335</v>
      </c>
      <c r="H24" s="50">
        <f>VLOOKUP($B24,'[4]GRAF - QUADRIMESTRAL'!$V$4:$AH$82,H$2,0)</f>
        <v>9.7785206853624462</v>
      </c>
      <c r="I24" s="50">
        <f>VLOOKUP($B24,'[4]GRAF - QUADRIMESTRAL'!$V$4:$AH$82,I$2,0)</f>
        <v>8.7907375643055286</v>
      </c>
      <c r="J24" s="50">
        <f>VLOOKUP($B24,'[4]GRAF - QUADRIMESTRAL'!$V$4:$AH$82,J$2,0)</f>
        <v>27.463312368878089</v>
      </c>
      <c r="K24" s="50">
        <f>VLOOKUP($B24,'[4]GRAF - QUADRIMESTRAL'!$V$4:$AH$82,K$2,0)</f>
        <v>25.376647834240764</v>
      </c>
      <c r="L24" s="50">
        <f>VLOOKUP($B24,'[4]GRAF - QUADRIMESTRAL'!$V$4:$AH$82,L$2,0)</f>
        <v>14.880711686104631</v>
      </c>
      <c r="M24" s="50">
        <f>VLOOKUP($B24,'[4]GRAF - QUADRIMESTRAL'!$V$4:$AH$82,M$2,0)</f>
        <v>25.160697887931029</v>
      </c>
      <c r="N24" s="52">
        <f>VLOOKUP($B24,'[4]GRAF - QUADRIMESTRAL'!$V$4:$AH$82,N$2,0)</f>
        <v>11.698880976569592</v>
      </c>
    </row>
    <row r="25" spans="1:14" ht="18" customHeight="1">
      <c r="A25" s="58" t="str">
        <f t="shared" si="0"/>
        <v>3º Quad 2007</v>
      </c>
      <c r="B25" s="53" t="str">
        <f>'[4]GRAF - QUADRIMESTRAL'!V24</f>
        <v>2007 3º Quad</v>
      </c>
      <c r="C25" s="53">
        <f>VLOOKUP($B25,'[4]GRAF - QUADRIMESTRAL'!$V$4:$AH$82,C$2,0)</f>
        <v>9.3971034018028643</v>
      </c>
      <c r="D25" s="53">
        <f>VLOOKUP($B25,'[4]GRAF - QUADRIMESTRAL'!$V$4:$AH$82,D$2,0)</f>
        <v>4.792043399641055</v>
      </c>
      <c r="E25" s="53">
        <f>VLOOKUP($B25,'[4]GRAF - QUADRIMESTRAL'!$V$4:$AH$82,E$2,0)</f>
        <v>6.1224489796994908</v>
      </c>
      <c r="F25" s="54">
        <f>VLOOKUP($B25,'[4]GRAF - QUADRIMESTRAL'!$V$4:$AH$82,F$2,0)</f>
        <v>10.793067226836328</v>
      </c>
      <c r="G25" s="53">
        <f>VLOOKUP($B25,'[4]GRAF - QUADRIMESTRAL'!$V$4:$AH$82,G$2,0)</f>
        <v>13.295955146138461</v>
      </c>
      <c r="H25" s="53">
        <f>VLOOKUP($B25,'[4]GRAF - QUADRIMESTRAL'!$V$4:$AH$82,H$2,0)</f>
        <v>10.876623376698058</v>
      </c>
      <c r="I25" s="53">
        <f>VLOOKUP($B25,'[4]GRAF - QUADRIMESTRAL'!$V$4:$AH$82,I$2,0)</f>
        <v>6.6748066748070878</v>
      </c>
      <c r="J25" s="53">
        <f>VLOOKUP($B25,'[4]GRAF - QUADRIMESTRAL'!$V$4:$AH$82,J$2,0)</f>
        <v>36.683738796222841</v>
      </c>
      <c r="K25" s="53">
        <f>VLOOKUP($B25,'[4]GRAF - QUADRIMESTRAL'!$V$4:$AH$82,K$2,0)</f>
        <v>20.957038071965073</v>
      </c>
      <c r="L25" s="53">
        <f>VLOOKUP($B25,'[4]GRAF - QUADRIMESTRAL'!$V$4:$AH$82,L$2,0)</f>
        <v>13.220461095109549</v>
      </c>
      <c r="M25" s="53">
        <f>VLOOKUP($B25,'[4]GRAF - QUADRIMESTRAL'!$V$4:$AH$82,M$2,0)</f>
        <v>21.377870563631785</v>
      </c>
      <c r="N25" s="55">
        <f>VLOOKUP($B25,'[4]GRAF - QUADRIMESTRAL'!$V$4:$AH$82,N$2,0)</f>
        <v>12.784184514036468</v>
      </c>
    </row>
    <row r="26" spans="1:14" ht="18" customHeight="1">
      <c r="A26" s="57" t="str">
        <f t="shared" si="0"/>
        <v>1º Quad 2008</v>
      </c>
      <c r="B26" s="50" t="str">
        <f>'[4]GRAF - QUADRIMESTRAL'!V25</f>
        <v>2008 1º Quad</v>
      </c>
      <c r="C26" s="50">
        <f>VLOOKUP($B26,'[4]GRAF - QUADRIMESTRAL'!$V$4:$AH$82,C$2,0)</f>
        <v>11.019490254794629</v>
      </c>
      <c r="D26" s="50">
        <f>VLOOKUP($B26,'[4]GRAF - QUADRIMESTRAL'!$V$4:$AH$82,D$2,0)</f>
        <v>5.9963099630905292</v>
      </c>
      <c r="E26" s="50">
        <f>VLOOKUP($B26,'[4]GRAF - QUADRIMESTRAL'!$V$4:$AH$82,E$2,0)</f>
        <v>6.3648740640445345</v>
      </c>
      <c r="F26" s="51">
        <f>VLOOKUP($B26,'[4]GRAF - QUADRIMESTRAL'!$V$4:$AH$82,F$2,0)</f>
        <v>15.052103434968656</v>
      </c>
      <c r="G26" s="50">
        <f>VLOOKUP($B26,'[4]GRAF - QUADRIMESTRAL'!$V$4:$AH$82,G$2,0)</f>
        <v>19.795539033510234</v>
      </c>
      <c r="H26" s="50">
        <f>VLOOKUP($B26,'[4]GRAF - QUADRIMESTRAL'!$V$4:$AH$82,H$2,0)</f>
        <v>13.711383833990197</v>
      </c>
      <c r="I26" s="50">
        <f>VLOOKUP($B26,'[4]GRAF - QUADRIMESTRAL'!$V$4:$AH$82,I$2,0)</f>
        <v>11.272957568045229</v>
      </c>
      <c r="J26" s="50">
        <f>VLOOKUP($B26,'[4]GRAF - QUADRIMESTRAL'!$V$4:$AH$82,J$2,0)</f>
        <v>28.552544613382214</v>
      </c>
      <c r="K26" s="50">
        <f>VLOOKUP($B26,'[4]GRAF - QUADRIMESTRAL'!$V$4:$AH$82,K$2,0)</f>
        <v>23.285899094542685</v>
      </c>
      <c r="L26" s="50">
        <f>VLOOKUP($B26,'[4]GRAF - QUADRIMESTRAL'!$V$4:$AH$82,L$2,0)</f>
        <v>15.039062500014012</v>
      </c>
      <c r="M26" s="50">
        <f>VLOOKUP($B26,'[4]GRAF - QUADRIMESTRAL'!$V$4:$AH$82,M$2,0)</f>
        <v>23.4842015370341</v>
      </c>
      <c r="N26" s="52">
        <f>VLOOKUP($B26,'[4]GRAF - QUADRIMESTRAL'!$V$4:$AH$82,N$2,0)</f>
        <v>13.013196480929757</v>
      </c>
    </row>
    <row r="27" spans="1:14" ht="18" customHeight="1">
      <c r="A27" s="58" t="str">
        <f t="shared" si="0"/>
        <v>2º Quad 2008</v>
      </c>
      <c r="B27" s="53" t="str">
        <f>'[4]GRAF - QUADRIMESTRAL'!V26</f>
        <v>2008 2º Quad</v>
      </c>
      <c r="C27" s="53">
        <f>VLOOKUP($B27,'[4]GRAF - QUADRIMESTRAL'!$V$4:$AH$82,C$2,0)</f>
        <v>10.080223229821318</v>
      </c>
      <c r="D27" s="53">
        <f>VLOOKUP($B27,'[4]GRAF - QUADRIMESTRAL'!$V$4:$AH$82,D$2,0)</f>
        <v>13.093093093030216</v>
      </c>
      <c r="E27" s="53">
        <f>VLOOKUP($B27,'[4]GRAF - QUADRIMESTRAL'!$V$4:$AH$82,E$2,0)</f>
        <v>5.8019339779237677</v>
      </c>
      <c r="F27" s="54">
        <f>VLOOKUP($B27,'[4]GRAF - QUADRIMESTRAL'!$V$4:$AH$82,F$2,0)</f>
        <v>6.5876914186020707</v>
      </c>
      <c r="G27" s="53">
        <f>VLOOKUP($B27,'[4]GRAF - QUADRIMESTRAL'!$V$4:$AH$82,G$2,0)</f>
        <v>16.212871287121832</v>
      </c>
      <c r="H27" s="53">
        <f>VLOOKUP($B27,'[4]GRAF - QUADRIMESTRAL'!$V$4:$AH$82,H$2,0)</f>
        <v>11.343738104242341</v>
      </c>
      <c r="I27" s="53">
        <f>VLOOKUP($B27,'[4]GRAF - QUADRIMESTRAL'!$V$4:$AH$82,I$2,0)</f>
        <v>9.657075285762474</v>
      </c>
      <c r="J27" s="53">
        <f>VLOOKUP($B27,'[4]GRAF - QUADRIMESTRAL'!$V$4:$AH$82,J$2,0)</f>
        <v>33.552631578974498</v>
      </c>
      <c r="K27" s="53">
        <f>VLOOKUP($B27,'[4]GRAF - QUADRIMESTRAL'!$V$4:$AH$82,K$2,0)</f>
        <v>18.400300413004199</v>
      </c>
      <c r="L27" s="53">
        <f>VLOOKUP($B27,'[4]GRAF - QUADRIMESTRAL'!$V$4:$AH$82,L$2,0)</f>
        <v>12.178810278095821</v>
      </c>
      <c r="M27" s="53">
        <f>VLOOKUP($B27,'[4]GRAF - QUADRIMESTRAL'!$V$4:$AH$82,M$2,0)</f>
        <v>16.434336023492268</v>
      </c>
      <c r="N27" s="55">
        <f>VLOOKUP($B27,'[4]GRAF - QUADRIMESTRAL'!$V$4:$AH$82,N$2,0)</f>
        <v>9.5931997572054062</v>
      </c>
    </row>
    <row r="28" spans="1:14" ht="18" customHeight="1">
      <c r="A28" s="57" t="str">
        <f t="shared" si="0"/>
        <v>3º Quad 2008</v>
      </c>
      <c r="B28" s="50" t="str">
        <f>'[4]GRAF - QUADRIMESTRAL'!V27</f>
        <v>2008 3º Quad</v>
      </c>
      <c r="C28" s="50">
        <f>VLOOKUP($B28,'[4]GRAF - QUADRIMESTRAL'!$V$4:$AH$82,C$2,0)</f>
        <v>6.7426108374506466</v>
      </c>
      <c r="D28" s="50">
        <f>VLOOKUP($B28,'[4]GRAF - QUADRIMESTRAL'!$V$4:$AH$82,D$2,0)</f>
        <v>8.8294506758426206</v>
      </c>
      <c r="E28" s="50">
        <f>VLOOKUP($B28,'[4]GRAF - QUADRIMESTRAL'!$V$4:$AH$82,E$2,0)</f>
        <v>4.4471153845790035</v>
      </c>
      <c r="F28" s="51">
        <f>VLOOKUP($B28,'[4]GRAF - QUADRIMESTRAL'!$V$4:$AH$82,F$2,0)</f>
        <v>-2.8916804929595807</v>
      </c>
      <c r="G28" s="50">
        <f>VLOOKUP($B28,'[4]GRAF - QUADRIMESTRAL'!$V$4:$AH$82,G$2,0)</f>
        <v>10.533757511531338</v>
      </c>
      <c r="H28" s="50">
        <f>VLOOKUP($B28,'[4]GRAF - QUADRIMESTRAL'!$V$4:$AH$82,H$2,0)</f>
        <v>14.824304538771415</v>
      </c>
      <c r="I28" s="50">
        <f>VLOOKUP($B28,'[4]GRAF - QUADRIMESTRAL'!$V$4:$AH$82,I$2,0)</f>
        <v>12.209080503614157</v>
      </c>
      <c r="J28" s="50">
        <f>VLOOKUP($B28,'[4]GRAF - QUADRIMESTRAL'!$V$4:$AH$82,J$2,0)</f>
        <v>36.768149883034226</v>
      </c>
      <c r="K28" s="50">
        <f>VLOOKUP($B28,'[4]GRAF - QUADRIMESTRAL'!$V$4:$AH$82,K$2,0)</f>
        <v>8.2587352007027715</v>
      </c>
      <c r="L28" s="50">
        <f>VLOOKUP($B28,'[4]GRAF - QUADRIMESTRAL'!$V$4:$AH$82,L$2,0)</f>
        <v>3.7225580656150781</v>
      </c>
      <c r="M28" s="50">
        <f>VLOOKUP($B28,'[4]GRAF - QUADRIMESTRAL'!$V$4:$AH$82,M$2,0)</f>
        <v>-1.7543859648941229</v>
      </c>
      <c r="N28" s="52">
        <f>VLOOKUP($B28,'[4]GRAF - QUADRIMESTRAL'!$V$4:$AH$82,N$2,0)</f>
        <v>1.9573473560692056</v>
      </c>
    </row>
    <row r="29" spans="1:14" ht="18" customHeight="1">
      <c r="A29" s="58" t="str">
        <f t="shared" si="0"/>
        <v>1º Quad 2009</v>
      </c>
      <c r="B29" s="53" t="str">
        <f>'[4]GRAF - QUADRIMESTRAL'!V28</f>
        <v>2009 1º Quad</v>
      </c>
      <c r="C29" s="53">
        <f>VLOOKUP($B29,'[4]GRAF - QUADRIMESTRAL'!$V$4:$AH$82,C$2,0)</f>
        <v>4.5239702903317802</v>
      </c>
      <c r="D29" s="53">
        <f>VLOOKUP($B29,'[4]GRAF - QUADRIMESTRAL'!$V$4:$AH$82,D$2,0)</f>
        <v>3.1911807368889766</v>
      </c>
      <c r="E29" s="53">
        <f>VLOOKUP($B29,'[4]GRAF - QUADRIMESTRAL'!$V$4:$AH$82,E$2,0)</f>
        <v>6.5279999999020344</v>
      </c>
      <c r="F29" s="54">
        <f>VLOOKUP($B29,'[4]GRAF - QUADRIMESTRAL'!$V$4:$AH$82,F$2,0)</f>
        <v>-7.4471653807436811</v>
      </c>
      <c r="G29" s="53">
        <f>VLOOKUP($B29,'[4]GRAF - QUADRIMESTRAL'!$V$4:$AH$82,G$2,0)</f>
        <v>-1.629169899161742</v>
      </c>
      <c r="H29" s="53">
        <f>VLOOKUP($B29,'[4]GRAF - QUADRIMESTRAL'!$V$4:$AH$82,H$2,0)</f>
        <v>11.946408634193361</v>
      </c>
      <c r="I29" s="53">
        <f>VLOOKUP($B29,'[4]GRAF - QUADRIMESTRAL'!$V$4:$AH$82,I$2,0)</f>
        <v>9.6186681844516286</v>
      </c>
      <c r="J29" s="53">
        <f>VLOOKUP($B29,'[4]GRAF - QUADRIMESTRAL'!$V$4:$AH$82,J$2,0)</f>
        <v>18.30334190225653</v>
      </c>
      <c r="K29" s="53">
        <f>VLOOKUP($B29,'[4]GRAF - QUADRIMESTRAL'!$V$4:$AH$82,K$2,0)</f>
        <v>8.4994753410420074</v>
      </c>
      <c r="L29" s="53">
        <f>VLOOKUP($B29,'[4]GRAF - QUADRIMESTRAL'!$V$4:$AH$82,L$2,0)</f>
        <v>2.478777589123804</v>
      </c>
      <c r="M29" s="53">
        <f>VLOOKUP($B29,'[4]GRAF - QUADRIMESTRAL'!$V$4:$AH$82,M$2,0)</f>
        <v>1.2102351314670301</v>
      </c>
      <c r="N29" s="55">
        <f>VLOOKUP($B29,'[4]GRAF - QUADRIMESTRAL'!$V$4:$AH$82,N$2,0)</f>
        <v>-11.38501459621699</v>
      </c>
    </row>
    <row r="30" spans="1:14" ht="18" customHeight="1">
      <c r="A30" s="57" t="str">
        <f t="shared" si="0"/>
        <v>2º Quad 2009</v>
      </c>
      <c r="B30" s="50" t="str">
        <f>'[4]GRAF - QUADRIMESTRAL'!V29</f>
        <v>2009 2º Quad</v>
      </c>
      <c r="C30" s="50">
        <f>VLOOKUP($B30,'[4]GRAF - QUADRIMESTRAL'!$V$4:$AH$82,C$2,0)</f>
        <v>4.7845373891308718</v>
      </c>
      <c r="D30" s="50">
        <f>VLOOKUP($B30,'[4]GRAF - QUADRIMESTRAL'!$V$4:$AH$82,D$2,0)</f>
        <v>-1.9915029207781765</v>
      </c>
      <c r="E30" s="50">
        <f>VLOOKUP($B30,'[4]GRAF - QUADRIMESTRAL'!$V$4:$AH$82,E$2,0)</f>
        <v>8.3517176174463525</v>
      </c>
      <c r="F30" s="51">
        <f>VLOOKUP($B30,'[4]GRAF - QUADRIMESTRAL'!$V$4:$AH$82,F$2,0)</f>
        <v>-5.0691244239595257</v>
      </c>
      <c r="G30" s="50">
        <f>VLOOKUP($B30,'[4]GRAF - QUADRIMESTRAL'!$V$4:$AH$82,G$2,0)</f>
        <v>-1.632942847057095</v>
      </c>
      <c r="H30" s="50">
        <f>VLOOKUP($B30,'[4]GRAF - QUADRIMESTRAL'!$V$4:$AH$82,H$2,0)</f>
        <v>12.752136752119947</v>
      </c>
      <c r="I30" s="50">
        <f>VLOOKUP($B30,'[4]GRAF - QUADRIMESTRAL'!$V$4:$AH$82,I$2,0)</f>
        <v>8.6268871315250184</v>
      </c>
      <c r="J30" s="50">
        <f>VLOOKUP($B30,'[4]GRAF - QUADRIMESTRAL'!$V$4:$AH$82,J$2,0)</f>
        <v>9.3185550081504651</v>
      </c>
      <c r="K30" s="50">
        <f>VLOOKUP($B30,'[4]GRAF - QUADRIMESTRAL'!$V$4:$AH$82,K$2,0)</f>
        <v>9.483032033023564</v>
      </c>
      <c r="L30" s="50">
        <f>VLOOKUP($B30,'[4]GRAF - QUADRIMESTRAL'!$V$4:$AH$82,L$2,0)</f>
        <v>4.8635080011563803</v>
      </c>
      <c r="M30" s="50">
        <f>VLOOKUP($B30,'[4]GRAF - QUADRIMESTRAL'!$V$4:$AH$82,M$2,0)</f>
        <v>7.2778827977523886</v>
      </c>
      <c r="N30" s="52">
        <f>VLOOKUP($B30,'[4]GRAF - QUADRIMESTRAL'!$V$4:$AH$82,N$2,0)</f>
        <v>-8.1717451524482509</v>
      </c>
    </row>
    <row r="31" spans="1:14" ht="18" customHeight="1">
      <c r="A31" s="58" t="str">
        <f t="shared" si="0"/>
        <v>3º Quad 2009</v>
      </c>
      <c r="B31" s="53" t="str">
        <f>'[4]GRAF - QUADRIMESTRAL'!V30</f>
        <v>2009 3º Quad</v>
      </c>
      <c r="C31" s="53">
        <f>VLOOKUP($B31,'[4]GRAF - QUADRIMESTRAL'!$V$4:$AH$82,C$2,0)</f>
        <v>7.9896163830494693</v>
      </c>
      <c r="D31" s="53">
        <f>VLOOKUP($B31,'[4]GRAF - QUADRIMESTRAL'!$V$4:$AH$82,D$2,0)</f>
        <v>1.4799154334339981</v>
      </c>
      <c r="E31" s="53">
        <f>VLOOKUP($B31,'[4]GRAF - QUADRIMESTRAL'!$V$4:$AH$82,E$2,0)</f>
        <v>9.9827387802110081</v>
      </c>
      <c r="F31" s="54">
        <f>VLOOKUP($B31,'[4]GRAF - QUADRIMESTRAL'!$V$4:$AH$82,F$2,0)</f>
        <v>2.8801562118383472</v>
      </c>
      <c r="G31" s="53">
        <f>VLOOKUP($B31,'[4]GRAF - QUADRIMESTRAL'!$V$4:$AH$82,G$2,0)</f>
        <v>8.5065558041916631</v>
      </c>
      <c r="H31" s="53">
        <f>VLOOKUP($B31,'[4]GRAF - QUADRIMESTRAL'!$V$4:$AH$82,H$2,0)</f>
        <v>10.678992668098219</v>
      </c>
      <c r="I31" s="53">
        <f>VLOOKUP($B31,'[4]GRAF - QUADRIMESTRAL'!$V$4:$AH$82,I$2,0)</f>
        <v>10.370622237377258</v>
      </c>
      <c r="J31" s="53">
        <f>VLOOKUP($B31,'[4]GRAF - QUADRIMESTRAL'!$V$4:$AH$82,J$2,0)</f>
        <v>6.5410958903977301</v>
      </c>
      <c r="K31" s="53">
        <f>VLOOKUP($B31,'[4]GRAF - QUADRIMESTRAL'!$V$4:$AH$82,K$2,0)</f>
        <v>7.4153107495608106</v>
      </c>
      <c r="L31" s="53">
        <f>VLOOKUP($B31,'[4]GRAF - QUADRIMESTRAL'!$V$4:$AH$82,L$2,0)</f>
        <v>12.607361963102681</v>
      </c>
      <c r="M31" s="53">
        <f>VLOOKUP($B31,'[4]GRAF - QUADRIMESTRAL'!$V$4:$AH$82,M$2,0)</f>
        <v>25.210084033599365</v>
      </c>
      <c r="N31" s="55">
        <f>VLOOKUP($B31,'[4]GRAF - QUADRIMESTRAL'!$V$4:$AH$82,N$2,0)</f>
        <v>-0.77363896847963964</v>
      </c>
    </row>
    <row r="32" spans="1:14" ht="18" customHeight="1">
      <c r="A32" s="57" t="str">
        <f t="shared" si="0"/>
        <v>1º Quad 2010</v>
      </c>
      <c r="B32" s="50" t="str">
        <f>'[4]GRAF - QUADRIMESTRAL'!V31</f>
        <v>2010 1º Quad</v>
      </c>
      <c r="C32" s="50">
        <f>VLOOKUP($B32,'[4]GRAF - QUADRIMESTRAL'!$V$4:$AH$82,C$2,0)</f>
        <v>11.854005167927738</v>
      </c>
      <c r="D32" s="50">
        <f>VLOOKUP($B32,'[4]GRAF - QUADRIMESTRAL'!$V$4:$AH$82,D$2,0)</f>
        <v>5.3696935619950592</v>
      </c>
      <c r="E32" s="50">
        <f>VLOOKUP($B32,'[4]GRAF - QUADRIMESTRAL'!$V$4:$AH$82,E$2,0)</f>
        <v>10.603784920431591</v>
      </c>
      <c r="F32" s="51">
        <f>VLOOKUP($B32,'[4]GRAF - QUADRIMESTRAL'!$V$4:$AH$82,F$2,0)</f>
        <v>11.453425154042773</v>
      </c>
      <c r="G32" s="50">
        <f>VLOOKUP($B32,'[4]GRAF - QUADRIMESTRAL'!$V$4:$AH$82,G$2,0)</f>
        <v>21.766561514131833</v>
      </c>
      <c r="H32" s="50">
        <f>VLOOKUP($B32,'[4]GRAF - QUADRIMESTRAL'!$V$4:$AH$82,H$2,0)</f>
        <v>12.799202127612052</v>
      </c>
      <c r="I32" s="50">
        <f>VLOOKUP($B32,'[4]GRAF - QUADRIMESTRAL'!$V$4:$AH$82,I$2,0)</f>
        <v>8.4112149532358238</v>
      </c>
      <c r="J32" s="50">
        <f>VLOOKUP($B32,'[4]GRAF - QUADRIMESTRAL'!$V$4:$AH$82,J$2,0)</f>
        <v>25.814863103020279</v>
      </c>
      <c r="K32" s="50">
        <f>VLOOKUP($B32,'[4]GRAF - QUADRIMESTRAL'!$V$4:$AH$82,K$2,0)</f>
        <v>6.1250805931301056</v>
      </c>
      <c r="L32" s="50">
        <f>VLOOKUP($B32,'[4]GRAF - QUADRIMESTRAL'!$V$4:$AH$82,L$2,0)</f>
        <v>14.744864148424419</v>
      </c>
      <c r="M32" s="50">
        <f>VLOOKUP($B32,'[4]GRAF - QUADRIMESTRAL'!$V$4:$AH$82,M$2,0)</f>
        <v>19.952169456763237</v>
      </c>
      <c r="N32" s="52">
        <f>VLOOKUP($B32,'[4]GRAF - QUADRIMESTRAL'!$V$4:$AH$82,N$2,0)</f>
        <v>16.142020497809774</v>
      </c>
    </row>
    <row r="33" spans="1:14" ht="18" customHeight="1">
      <c r="A33" s="58" t="str">
        <f t="shared" si="0"/>
        <v>2º Quad 2010</v>
      </c>
      <c r="B33" s="53" t="str">
        <f>'[4]GRAF - QUADRIMESTRAL'!V32</f>
        <v>2010 2º Quad</v>
      </c>
      <c r="C33" s="53">
        <f>VLOOKUP($B33,'[4]GRAF - QUADRIMESTRAL'!$V$4:$AH$82,C$2,0)</f>
        <v>10.825521620813472</v>
      </c>
      <c r="D33" s="53">
        <f>VLOOKUP($B33,'[4]GRAF - QUADRIMESTRAL'!$V$4:$AH$82,D$2,0)</f>
        <v>7.2338119750177121</v>
      </c>
      <c r="E33" s="53">
        <f>VLOOKUP($B33,'[4]GRAF - QUADRIMESTRAL'!$V$4:$AH$82,E$2,0)</f>
        <v>9.5404304828399233</v>
      </c>
      <c r="F33" s="54">
        <f>VLOOKUP($B33,'[4]GRAF - QUADRIMESTRAL'!$V$4:$AH$82,F$2,0)</f>
        <v>10.365505425498567</v>
      </c>
      <c r="G33" s="53">
        <f>VLOOKUP($B33,'[4]GRAF - QUADRIMESTRAL'!$V$4:$AH$82,G$2,0)</f>
        <v>16.383976903613174</v>
      </c>
      <c r="H33" s="53">
        <f>VLOOKUP($B33,'[4]GRAF - QUADRIMESTRAL'!$V$4:$AH$82,H$2,0)</f>
        <v>10.70345664033978</v>
      </c>
      <c r="I33" s="53">
        <f>VLOOKUP($B33,'[4]GRAF - QUADRIMESTRAL'!$V$4:$AH$82,I$2,0)</f>
        <v>9.0006618133883656</v>
      </c>
      <c r="J33" s="53">
        <f>VLOOKUP($B33,'[4]GRAF - QUADRIMESTRAL'!$V$4:$AH$82,J$2,0)</f>
        <v>23.920390537019752</v>
      </c>
      <c r="K33" s="53">
        <f>VLOOKUP($B33,'[4]GRAF - QUADRIMESTRAL'!$V$4:$AH$82,K$2,0)</f>
        <v>8.9513325607889058</v>
      </c>
      <c r="L33" s="53">
        <f>VLOOKUP($B33,'[4]GRAF - QUADRIMESTRAL'!$V$4:$AH$82,L$2,0)</f>
        <v>9.7845601436551419</v>
      </c>
      <c r="M33" s="53">
        <f>VLOOKUP($B33,'[4]GRAF - QUADRIMESTRAL'!$V$4:$AH$82,M$2,0)</f>
        <v>7.1365638765944039</v>
      </c>
      <c r="N33" s="55">
        <f>VLOOKUP($B33,'[4]GRAF - QUADRIMESTRAL'!$V$4:$AH$82,N$2,0)</f>
        <v>16.56108597292183</v>
      </c>
    </row>
    <row r="34" spans="1:14" ht="18" customHeight="1">
      <c r="A34" s="57" t="str">
        <f t="shared" si="0"/>
        <v>3º Quad 2010</v>
      </c>
      <c r="B34" s="50" t="str">
        <f>'[4]GRAF - QUADRIMESTRAL'!V33</f>
        <v>2010 3º Quad</v>
      </c>
      <c r="C34" s="50">
        <f>VLOOKUP($B34,'[4]GRAF - QUADRIMESTRAL'!$V$4:$AH$82,C$2,0)</f>
        <v>10.176282051291796</v>
      </c>
      <c r="D34" s="50">
        <f>VLOOKUP($B34,'[4]GRAF - QUADRIMESTRAL'!$V$4:$AH$82,D$2,0)</f>
        <v>7.0312500000005995</v>
      </c>
      <c r="E34" s="50">
        <f>VLOOKUP($B34,'[4]GRAF - QUADRIMESTRAL'!$V$4:$AH$82,E$2,0)</f>
        <v>6.9578864766132176</v>
      </c>
      <c r="F34" s="51">
        <f>VLOOKUP($B34,'[4]GRAF - QUADRIMESTRAL'!$V$4:$AH$82,F$2,0)</f>
        <v>10.249110320247446</v>
      </c>
      <c r="G34" s="50">
        <f>VLOOKUP($B34,'[4]GRAF - QUADRIMESTRAL'!$V$4:$AH$82,G$2,0)</f>
        <v>17.329796640262284</v>
      </c>
      <c r="H34" s="50">
        <f>VLOOKUP($B34,'[4]GRAF - QUADRIMESTRAL'!$V$4:$AH$82,H$2,0)</f>
        <v>12.240783410102063</v>
      </c>
      <c r="I34" s="50">
        <f>VLOOKUP($B34,'[4]GRAF - QUADRIMESTRAL'!$V$4:$AH$82,I$2,0)</f>
        <v>18.977202710979579</v>
      </c>
      <c r="J34" s="50">
        <f>VLOOKUP($B34,'[4]GRAF - QUADRIMESTRAL'!$V$4:$AH$82,J$2,0)</f>
        <v>23.497267759506158</v>
      </c>
      <c r="K34" s="50">
        <f>VLOOKUP($B34,'[4]GRAF - QUADRIMESTRAL'!$V$4:$AH$82,K$2,0)</f>
        <v>11.422895455653359</v>
      </c>
      <c r="L34" s="50">
        <f>VLOOKUP($B34,'[4]GRAF - QUADRIMESTRAL'!$V$4:$AH$82,L$2,0)</f>
        <v>12.339961863268467</v>
      </c>
      <c r="M34" s="50">
        <f>VLOOKUP($B34,'[4]GRAF - QUADRIMESTRAL'!$V$4:$AH$82,M$2,0)</f>
        <v>15.967561521264461</v>
      </c>
      <c r="N34" s="52">
        <f>VLOOKUP($B34,'[4]GRAF - QUADRIMESTRAL'!$V$4:$AH$82,N$2,0)</f>
        <v>14.438348252972432</v>
      </c>
    </row>
    <row r="35" spans="1:14" ht="18" customHeight="1">
      <c r="A35" s="58" t="str">
        <f t="shared" si="0"/>
        <v>1º Quad 2011</v>
      </c>
      <c r="B35" s="53" t="str">
        <f>'[4]GRAF - QUADRIMESTRAL'!V34</f>
        <v>2011 1º Quad</v>
      </c>
      <c r="C35" s="53">
        <f>VLOOKUP($B35,'[4]GRAF - QUADRIMESTRAL'!$V$4:$AH$82,C$2,0)</f>
        <v>7.68120127057903</v>
      </c>
      <c r="D35" s="53">
        <f>VLOOKUP($B35,'[4]GRAF - QUADRIMESTRAL'!$V$4:$AH$82,D$2,0)</f>
        <v>4.5891141941847069</v>
      </c>
      <c r="E35" s="53">
        <f>VLOOKUP($B35,'[4]GRAF - QUADRIMESTRAL'!$V$4:$AH$82,E$2,0)</f>
        <v>4.6713742531022007</v>
      </c>
      <c r="F35" s="54">
        <f>VLOOKUP($B35,'[4]GRAF - QUADRIMESTRAL'!$V$4:$AH$82,F$2,0)</f>
        <v>7.2845528455747655</v>
      </c>
      <c r="G35" s="53">
        <f>VLOOKUP($B35,'[4]GRAF - QUADRIMESTRAL'!$V$4:$AH$82,G$2,0)</f>
        <v>17.422279792781193</v>
      </c>
      <c r="H35" s="53">
        <f>VLOOKUP($B35,'[4]GRAF - QUADRIMESTRAL'!$V$4:$AH$82,H$2,0)</f>
        <v>9.6374889480128623</v>
      </c>
      <c r="I35" s="53">
        <f>VLOOKUP($B35,'[4]GRAF - QUADRIMESTRAL'!$V$4:$AH$82,I$2,0)</f>
        <v>8.596743295051624</v>
      </c>
      <c r="J35" s="53">
        <f>VLOOKUP($B35,'[4]GRAF - QUADRIMESTRAL'!$V$4:$AH$82,J$2,0)</f>
        <v>5.9412780656830977</v>
      </c>
      <c r="K35" s="53">
        <f>VLOOKUP($B35,'[4]GRAF - QUADRIMESTRAL'!$V$4:$AH$82,K$2,0)</f>
        <v>8.3535844472007792</v>
      </c>
      <c r="L35" s="53">
        <f>VLOOKUP($B35,'[4]GRAF - QUADRIMESTRAL'!$V$4:$AH$82,L$2,0)</f>
        <v>8.2298585041803207</v>
      </c>
      <c r="M35" s="53">
        <f>VLOOKUP($B35,'[4]GRAF - QUADRIMESTRAL'!$V$4:$AH$82,M$2,0)</f>
        <v>8.4876103673988457</v>
      </c>
      <c r="N35" s="55">
        <f>VLOOKUP($B35,'[4]GRAF - QUADRIMESTRAL'!$V$4:$AH$82,N$2,0)</f>
        <v>12.574850299408746</v>
      </c>
    </row>
    <row r="36" spans="1:14" ht="18" customHeight="1">
      <c r="A36" s="57" t="str">
        <f t="shared" si="0"/>
        <v>2º Quad 2011</v>
      </c>
      <c r="B36" s="50" t="str">
        <f>'[4]GRAF - QUADRIMESTRAL'!V35</f>
        <v>2011 2º Quad</v>
      </c>
      <c r="C36" s="50">
        <f>VLOOKUP($B36,'[4]GRAF - QUADRIMESTRAL'!$V$4:$AH$82,C$2,0)</f>
        <v>6.6848567530478409</v>
      </c>
      <c r="D36" s="50">
        <f>VLOOKUP($B36,'[4]GRAF - QUADRIMESTRAL'!$V$4:$AH$82,D$2,0)</f>
        <v>0.3537139969999048</v>
      </c>
      <c r="E36" s="50">
        <f>VLOOKUP($B36,'[4]GRAF - QUADRIMESTRAL'!$V$4:$AH$82,E$2,0)</f>
        <v>3.2926181624331807</v>
      </c>
      <c r="F36" s="51">
        <f>VLOOKUP($B36,'[4]GRAF - QUADRIMESTRAL'!$V$4:$AH$82,F$2,0)</f>
        <v>4.838292367415753</v>
      </c>
      <c r="G36" s="50">
        <f>VLOOKUP($B36,'[4]GRAF - QUADRIMESTRAL'!$V$4:$AH$82,G$2,0)</f>
        <v>18.666666666742149</v>
      </c>
      <c r="H36" s="50">
        <f>VLOOKUP($B36,'[4]GRAF - QUADRIMESTRAL'!$V$4:$AH$82,H$2,0)</f>
        <v>11.175020542378999</v>
      </c>
      <c r="I36" s="50">
        <f>VLOOKUP($B36,'[4]GRAF - QUADRIMESTRAL'!$V$4:$AH$82,I$2,0)</f>
        <v>7.2252580449410297</v>
      </c>
      <c r="J36" s="50">
        <f>VLOOKUP($B36,'[4]GRAF - QUADRIMESTRAL'!$V$4:$AH$82,J$2,0)</f>
        <v>25.484848484842537</v>
      </c>
      <c r="K36" s="50">
        <f>VLOOKUP($B36,'[4]GRAF - QUADRIMESTRAL'!$V$4:$AH$82,K$2,0)</f>
        <v>2.791810688657681</v>
      </c>
      <c r="L36" s="50">
        <f>VLOOKUP($B36,'[4]GRAF - QUADRIMESTRAL'!$V$4:$AH$82,L$2,0)</f>
        <v>8.6672117743890276</v>
      </c>
      <c r="M36" s="50">
        <f>VLOOKUP($B36,'[4]GRAF - QUADRIMESTRAL'!$V$4:$AH$82,M$2,0)</f>
        <v>11.979166666678154</v>
      </c>
      <c r="N36" s="52">
        <f>VLOOKUP($B36,'[4]GRAF - QUADRIMESTRAL'!$V$4:$AH$82,N$2,0)</f>
        <v>9.3685300206884037</v>
      </c>
    </row>
    <row r="37" spans="1:14" ht="18" customHeight="1">
      <c r="A37" s="58" t="str">
        <f t="shared" si="0"/>
        <v>3º Quad 2011</v>
      </c>
      <c r="B37" s="53" t="str">
        <f>'[4]GRAF - QUADRIMESTRAL'!V36</f>
        <v>2011 3º Quad</v>
      </c>
      <c r="C37" s="53">
        <f>VLOOKUP($B37,'[4]GRAF - QUADRIMESTRAL'!$V$4:$AH$82,C$2,0)</f>
        <v>5.7696969696616307</v>
      </c>
      <c r="D37" s="53">
        <f>VLOOKUP($B37,'[4]GRAF - QUADRIMESTRAL'!$V$4:$AH$82,D$2,0)</f>
        <v>-9.7323600985310676E-2</v>
      </c>
      <c r="E37" s="53">
        <f>VLOOKUP($B37,'[4]GRAF - QUADRIMESTRAL'!$V$4:$AH$82,E$2,0)</f>
        <v>4.1330398630158527</v>
      </c>
      <c r="F37" s="54">
        <f>VLOOKUP($B37,'[4]GRAF - QUADRIMESTRAL'!$V$4:$AH$82,F$2,0)</f>
        <v>6.4557779250895564E-2</v>
      </c>
      <c r="G37" s="53">
        <f>VLOOKUP($B37,'[4]GRAF - QUADRIMESTRAL'!$V$4:$AH$82,G$2,0)</f>
        <v>14.217533283061879</v>
      </c>
      <c r="H37" s="53">
        <f>VLOOKUP($B37,'[4]GRAF - QUADRIMESTRAL'!$V$4:$AH$82,H$2,0)</f>
        <v>8.3397485245785941</v>
      </c>
      <c r="I37" s="53">
        <f>VLOOKUP($B37,'[4]GRAF - QUADRIMESTRAL'!$V$4:$AH$82,I$2,0)</f>
        <v>1.8643190057396231</v>
      </c>
      <c r="J37" s="53">
        <f>VLOOKUP($B37,'[4]GRAF - QUADRIMESTRAL'!$V$4:$AH$82,J$2,0)</f>
        <v>24.726704841233271</v>
      </c>
      <c r="K37" s="53">
        <f>VLOOKUP($B37,'[4]GRAF - QUADRIMESTRAL'!$V$4:$AH$82,K$2,0)</f>
        <v>1.805215065769894</v>
      </c>
      <c r="L37" s="53">
        <f>VLOOKUP($B37,'[4]GRAF - QUADRIMESTRAL'!$V$4:$AH$82,L$2,0)</f>
        <v>3.4432589718341511</v>
      </c>
      <c r="M37" s="53">
        <f>VLOOKUP($B37,'[4]GRAF - QUADRIMESTRAL'!$V$4:$AH$82,M$2,0)</f>
        <v>-0.98866650589330973</v>
      </c>
      <c r="N37" s="55">
        <f>VLOOKUP($B37,'[4]GRAF - QUADRIMESTRAL'!$V$4:$AH$82,N$2,0)</f>
        <v>6.0560181680401559</v>
      </c>
    </row>
    <row r="38" spans="1:14" ht="18" customHeight="1">
      <c r="A38" s="57" t="str">
        <f t="shared" si="0"/>
        <v>1º Quad 2012</v>
      </c>
      <c r="B38" s="50" t="str">
        <f>'[4]GRAF - QUADRIMESTRAL'!V37</f>
        <v>2012 1º Quad</v>
      </c>
      <c r="C38" s="50">
        <f>VLOOKUP($B38,'[4]GRAF - QUADRIMESTRAL'!$V$4:$AH$82,C$2,0)</f>
        <v>9.1713596138948805</v>
      </c>
      <c r="D38" s="50">
        <f>VLOOKUP($B38,'[4]GRAF - QUADRIMESTRAL'!$V$4:$AH$82,D$2,0)</f>
        <v>3.6224489796591541</v>
      </c>
      <c r="E38" s="50">
        <f>VLOOKUP($B38,'[4]GRAF - QUADRIMESTRAL'!$V$4:$AH$82,E$2,0)</f>
        <v>9.3149974052875848</v>
      </c>
      <c r="F38" s="51">
        <f>VLOOKUP($B38,'[4]GRAF - QUADRIMESTRAL'!$V$4:$AH$82,F$2,0)</f>
        <v>0.36374658984774655</v>
      </c>
      <c r="G38" s="50">
        <f>VLOOKUP($B38,'[4]GRAF - QUADRIMESTRAL'!$V$4:$AH$82,G$2,0)</f>
        <v>14.947600661919115</v>
      </c>
      <c r="H38" s="50">
        <f>VLOOKUP($B38,'[4]GRAF - QUADRIMESTRAL'!$V$4:$AH$82,H$2,0)</f>
        <v>10.403225806430004</v>
      </c>
      <c r="I38" s="50">
        <f>VLOOKUP($B38,'[4]GRAF - QUADRIMESTRAL'!$V$4:$AH$82,I$2,0)</f>
        <v>3.4399117971048554</v>
      </c>
      <c r="J38" s="50">
        <f>VLOOKUP($B38,'[4]GRAF - QUADRIMESTRAL'!$V$4:$AH$82,J$2,0)</f>
        <v>31.496576459032344</v>
      </c>
      <c r="K38" s="50">
        <f>VLOOKUP($B38,'[4]GRAF - QUADRIMESTRAL'!$V$4:$AH$82,K$2,0)</f>
        <v>7.5133165123754786</v>
      </c>
      <c r="L38" s="50">
        <f>VLOOKUP($B38,'[4]GRAF - QUADRIMESTRAL'!$V$4:$AH$82,L$2,0)</f>
        <v>6.1632870864189337</v>
      </c>
      <c r="M38" s="50">
        <f>VLOOKUP($B38,'[4]GRAF - QUADRIMESTRAL'!$V$4:$AH$82,M$2,0)</f>
        <v>-0.36755053815511474</v>
      </c>
      <c r="N38" s="52">
        <f>VLOOKUP($B38,'[4]GRAF - QUADRIMESTRAL'!$V$4:$AH$82,N$2,0)</f>
        <v>13.297872340448302</v>
      </c>
    </row>
    <row r="39" spans="1:14" ht="18" customHeight="1">
      <c r="A39" s="58" t="str">
        <f t="shared" si="0"/>
        <v>2º Quad 2012</v>
      </c>
      <c r="B39" s="53" t="str">
        <f>'[4]GRAF - QUADRIMESTRAL'!V38</f>
        <v>2012 2º Quad</v>
      </c>
      <c r="C39" s="53">
        <f>VLOOKUP($B39,'[4]GRAF - QUADRIMESTRAL'!$V$4:$AH$82,C$2,0)</f>
        <v>8.6700767263680589</v>
      </c>
      <c r="D39" s="53">
        <f>VLOOKUP($B39,'[4]GRAF - QUADRIMESTRAL'!$V$4:$AH$82,D$2,0)</f>
        <v>7.9556898287873379</v>
      </c>
      <c r="E39" s="53">
        <f>VLOOKUP($B39,'[4]GRAF - QUADRIMESTRAL'!$V$4:$AH$82,E$2,0)</f>
        <v>8.3033419023690556</v>
      </c>
      <c r="F39" s="54">
        <f>VLOOKUP($B39,'[4]GRAF - QUADRIMESTRAL'!$V$4:$AH$82,F$2,0)</f>
        <v>4.4916090819290044</v>
      </c>
      <c r="G39" s="53">
        <f>VLOOKUP($B39,'[4]GRAF - QUADRIMESTRAL'!$V$4:$AH$82,G$2,0)</f>
        <v>13.143454402902787</v>
      </c>
      <c r="H39" s="53">
        <f>VLOOKUP($B39,'[4]GRAF - QUADRIMESTRAL'!$V$4:$AH$82,H$2,0)</f>
        <v>11.924119241157637</v>
      </c>
      <c r="I39" s="53">
        <f>VLOOKUP($B39,'[4]GRAF - QUADRIMESTRAL'!$V$4:$AH$82,I$2,0)</f>
        <v>5.5209513023697809</v>
      </c>
      <c r="J39" s="53">
        <f>VLOOKUP($B39,'[4]GRAF - QUADRIMESTRAL'!$V$4:$AH$82,J$2,0)</f>
        <v>3.6223134508374999</v>
      </c>
      <c r="K39" s="53">
        <f>VLOOKUP($B39,'[4]GRAF - QUADRIMESTRAL'!$V$4:$AH$82,K$2,0)</f>
        <v>7.8892912571030482</v>
      </c>
      <c r="L39" s="53">
        <f>VLOOKUP($B39,'[4]GRAF - QUADRIMESTRAL'!$V$4:$AH$82,L$2,0)</f>
        <v>10.785051417090452</v>
      </c>
      <c r="M39" s="53">
        <f>VLOOKUP($B39,'[4]GRAF - QUADRIMESTRAL'!$V$4:$AH$82,M$2,0)</f>
        <v>15.520195838454232</v>
      </c>
      <c r="N39" s="55">
        <f>VLOOKUP($B39,'[4]GRAF - QUADRIMESTRAL'!$V$4:$AH$82,N$2,0)</f>
        <v>4.779933743526632</v>
      </c>
    </row>
    <row r="40" spans="1:14" ht="18" customHeight="1">
      <c r="A40" s="57" t="str">
        <f t="shared" si="0"/>
        <v>3º Quad 2012</v>
      </c>
      <c r="B40" s="50" t="str">
        <f>'[4]GRAF - QUADRIMESTRAL'!V39</f>
        <v>2012 3º Quad</v>
      </c>
      <c r="C40" s="50">
        <f>VLOOKUP($B40,'[4]GRAF - QUADRIMESTRAL'!$V$4:$AH$82,C$2,0)</f>
        <v>7.5636030254940145</v>
      </c>
      <c r="D40" s="50">
        <f>VLOOKUP($B40,'[4]GRAF - QUADRIMESTRAL'!$V$4:$AH$82,D$2,0)</f>
        <v>8.9381393083226577</v>
      </c>
      <c r="E40" s="50">
        <f>VLOOKUP($B40,'[4]GRAF - QUADRIMESTRAL'!$V$4:$AH$82,E$2,0)</f>
        <v>7.7970878346650618</v>
      </c>
      <c r="F40" s="51">
        <f>VLOOKUP($B40,'[4]GRAF - QUADRIMESTRAL'!$V$4:$AH$82,F$2,0)</f>
        <v>4.8172043010363375</v>
      </c>
      <c r="G40" s="50">
        <f>VLOOKUP($B40,'[4]GRAF - QUADRIMESTRAL'!$V$4:$AH$82,G$2,0)</f>
        <v>9.1268968550917151</v>
      </c>
      <c r="H40" s="50">
        <f>VLOOKUP($B40,'[4]GRAF - QUADRIMESTRAL'!$V$4:$AH$82,H$2,0)</f>
        <v>8.5741354807301597</v>
      </c>
      <c r="I40" s="50">
        <f>VLOOKUP($B40,'[4]GRAF - QUADRIMESTRAL'!$V$4:$AH$82,I$2,0)</f>
        <v>7.6004067106993256</v>
      </c>
      <c r="J40" s="50">
        <f>VLOOKUP($B40,'[4]GRAF - QUADRIMESTRAL'!$V$4:$AH$82,J$2,0)</f>
        <v>-5.8430717862910875</v>
      </c>
      <c r="K40" s="50">
        <f>VLOOKUP($B40,'[4]GRAF - QUADRIMESTRAL'!$V$4:$AH$82,K$2,0)</f>
        <v>11.843257443086941</v>
      </c>
      <c r="L40" s="50">
        <f>VLOOKUP($B40,'[4]GRAF - QUADRIMESTRAL'!$V$4:$AH$82,L$2,0)</f>
        <v>7.0792311299247679</v>
      </c>
      <c r="M40" s="50">
        <f>VLOOKUP($B40,'[4]GRAF - QUADRIMESTRAL'!$V$4:$AH$82,M$2,0)</f>
        <v>6.2834875791297984</v>
      </c>
      <c r="N40" s="52">
        <f>VLOOKUP($B40,'[4]GRAF - QUADRIMESTRAL'!$V$4:$AH$82,N$2,0)</f>
        <v>6.6381156317327328</v>
      </c>
    </row>
    <row r="41" spans="1:14" ht="18" customHeight="1">
      <c r="A41" s="58" t="str">
        <f t="shared" si="0"/>
        <v>1º Quad 2013</v>
      </c>
      <c r="B41" s="53" t="str">
        <f>'[4]GRAF - QUADRIMESTRAL'!V40</f>
        <v>2013 1º Quad</v>
      </c>
      <c r="C41" s="53">
        <f>VLOOKUP($B41,'[4]GRAF - QUADRIMESTRAL'!$V$4:$AH$82,C$2,0)</f>
        <v>3.0213706705817023</v>
      </c>
      <c r="D41" s="53">
        <f>VLOOKUP($B41,'[4]GRAF - QUADRIMESTRAL'!$V$4:$AH$82,D$2,0)</f>
        <v>4.9729197439752904</v>
      </c>
      <c r="E41" s="53">
        <f>VLOOKUP($B41,'[4]GRAF - QUADRIMESTRAL'!$V$4:$AH$82,E$2,0)</f>
        <v>2.3736055080636476E-2</v>
      </c>
      <c r="F41" s="54">
        <f>VLOOKUP($B41,'[4]GRAF - QUADRIMESTRAL'!$V$4:$AH$82,F$2,0)</f>
        <v>5.6478405315550484</v>
      </c>
      <c r="G41" s="53">
        <f>VLOOKUP($B41,'[4]GRAF - QUADRIMESTRAL'!$V$4:$AH$82,G$2,0)</f>
        <v>3.2869481765203989</v>
      </c>
      <c r="H41" s="53">
        <f>VLOOKUP($B41,'[4]GRAF - QUADRIMESTRAL'!$V$4:$AH$82,H$2,0)</f>
        <v>9.2524957389427787</v>
      </c>
      <c r="I41" s="53">
        <f>VLOOKUP($B41,'[4]GRAF - QUADRIMESTRAL'!$V$4:$AH$82,I$2,0)</f>
        <v>6.5444468130655187</v>
      </c>
      <c r="J41" s="53">
        <f>VLOOKUP($B41,'[4]GRAF - QUADRIMESTRAL'!$V$4:$AH$82,J$2,0)</f>
        <v>3.9920654599245653</v>
      </c>
      <c r="K41" s="53">
        <f>VLOOKUP($B41,'[4]GRAF - QUADRIMESTRAL'!$V$4:$AH$82,K$2,0)</f>
        <v>10.717079530670116</v>
      </c>
      <c r="L41" s="53">
        <f>VLOOKUP($B41,'[4]GRAF - QUADRIMESTRAL'!$V$4:$AH$82,L$2,0)</f>
        <v>5.1520482533287781</v>
      </c>
      <c r="M41" s="53">
        <f>VLOOKUP($B41,'[4]GRAF - QUADRIMESTRAL'!$V$4:$AH$82,M$2,0)</f>
        <v>8.5111989459438533</v>
      </c>
      <c r="N41" s="55">
        <f>VLOOKUP($B41,'[4]GRAF - QUADRIMESTRAL'!$V$4:$AH$82,N$2,0)</f>
        <v>7.8082530269615313</v>
      </c>
    </row>
    <row r="42" spans="1:14" ht="18" customHeight="1">
      <c r="A42" s="57" t="str">
        <f t="shared" si="0"/>
        <v>2º Quad 2013</v>
      </c>
      <c r="B42" s="50" t="str">
        <f>'[4]GRAF - QUADRIMESTRAL'!V41</f>
        <v>2013 2º Quad</v>
      </c>
      <c r="C42" s="50">
        <f>VLOOKUP($B42,'[4]GRAF - QUADRIMESTRAL'!$V$4:$AH$82,C$2,0)</f>
        <v>4.5893151329881476</v>
      </c>
      <c r="D42" s="50">
        <f>VLOOKUP($B42,'[4]GRAF - QUADRIMESTRAL'!$V$4:$AH$82,D$2,0)</f>
        <v>7.532649253733692</v>
      </c>
      <c r="E42" s="50">
        <f>VLOOKUP($B42,'[4]GRAF - QUADRIMESTRAL'!$V$4:$AH$82,E$2,0)</f>
        <v>2.5634939473077489</v>
      </c>
      <c r="F42" s="51">
        <f>VLOOKUP($B42,'[4]GRAF - QUADRIMESTRAL'!$V$4:$AH$82,F$2,0)</f>
        <v>1.7949929144785104</v>
      </c>
      <c r="G42" s="50">
        <f>VLOOKUP($B42,'[4]GRAF - QUADRIMESTRAL'!$V$4:$AH$82,G$2,0)</f>
        <v>7.0438799076194103</v>
      </c>
      <c r="H42" s="50">
        <f>VLOOKUP($B42,'[4]GRAF - QUADRIMESTRAL'!$V$4:$AH$82,H$2,0)</f>
        <v>9.1349328637274407</v>
      </c>
      <c r="I42" s="50">
        <f>VLOOKUP($B42,'[4]GRAF - QUADRIMESTRAL'!$V$4:$AH$82,I$2,0)</f>
        <v>-0.91226187280771809</v>
      </c>
      <c r="J42" s="50">
        <f>VLOOKUP($B42,'[4]GRAF - QUADRIMESTRAL'!$V$4:$AH$82,J$2,0)</f>
        <v>5.5931018410553035</v>
      </c>
      <c r="K42" s="50">
        <f>VLOOKUP($B42,'[4]GRAF - QUADRIMESTRAL'!$V$4:$AH$82,K$2,0)</f>
        <v>8.8707743946825559</v>
      </c>
      <c r="L42" s="50">
        <f>VLOOKUP($B42,'[4]GRAF - QUADRIMESTRAL'!$V$4:$AH$82,L$2,0)</f>
        <v>1.2451890422997769</v>
      </c>
      <c r="M42" s="50">
        <f>VLOOKUP($B42,'[4]GRAF - QUADRIMESTRAL'!$V$4:$AH$82,M$2,0)</f>
        <v>-5.4672600127327105</v>
      </c>
      <c r="N42" s="52">
        <f>VLOOKUP($B42,'[4]GRAF - QUADRIMESTRAL'!$V$4:$AH$82,N$2,0)</f>
        <v>6.0523938572188296</v>
      </c>
    </row>
    <row r="43" spans="1:14" ht="18" customHeight="1">
      <c r="A43" s="58" t="str">
        <f t="shared" si="0"/>
        <v>3º Quad 2013</v>
      </c>
      <c r="B43" s="53" t="str">
        <f>'[4]GRAF - QUADRIMESTRAL'!V42</f>
        <v>2013 3º Quad</v>
      </c>
      <c r="C43" s="53">
        <f>VLOOKUP($B43,'[4]GRAF - QUADRIMESTRAL'!$V$4:$AH$82,C$2,0)</f>
        <v>5.0500745791613566</v>
      </c>
      <c r="D43" s="53">
        <f>VLOOKUP($B43,'[4]GRAF - QUADRIMESTRAL'!$V$4:$AH$82,D$2,0)</f>
        <v>6.3939190699780379</v>
      </c>
      <c r="E43" s="53">
        <f>VLOOKUP($B43,'[4]GRAF - QUADRIMESTRAL'!$V$4:$AH$82,E$2,0)</f>
        <v>3.0501089324925568</v>
      </c>
      <c r="F43" s="54">
        <f>VLOOKUP($B43,'[4]GRAF - QUADRIMESTRAL'!$V$4:$AH$82,F$2,0)</f>
        <v>3.3442757488900243</v>
      </c>
      <c r="G43" s="53">
        <f>VLOOKUP($B43,'[4]GRAF - QUADRIMESTRAL'!$V$4:$AH$82,G$2,0)</f>
        <v>4.5143087464444509</v>
      </c>
      <c r="H43" s="53">
        <f>VLOOKUP($B43,'[4]GRAF - QUADRIMESTRAL'!$V$4:$AH$82,H$2,0)</f>
        <v>11.932809773149454</v>
      </c>
      <c r="I43" s="53">
        <f>VLOOKUP($B43,'[4]GRAF - QUADRIMESTRAL'!$V$4:$AH$82,I$2,0)</f>
        <v>1.2048192771151323</v>
      </c>
      <c r="J43" s="53">
        <f>VLOOKUP($B43,'[4]GRAF - QUADRIMESTRAL'!$V$4:$AH$82,J$2,0)</f>
        <v>10.749113475160321</v>
      </c>
      <c r="K43" s="53">
        <f>VLOOKUP($B43,'[4]GRAF - QUADRIMESTRAL'!$V$4:$AH$82,K$2,0)</f>
        <v>11.117635545089776</v>
      </c>
      <c r="L43" s="53">
        <f>VLOOKUP($B43,'[4]GRAF - QUADRIMESTRAL'!$V$4:$AH$82,L$2,0)</f>
        <v>4.5315236427168504</v>
      </c>
      <c r="M43" s="53">
        <f>VLOOKUP($B43,'[4]GRAF - QUADRIMESTRAL'!$V$4:$AH$82,M$2,0)</f>
        <v>2.818515123718579</v>
      </c>
      <c r="N43" s="55">
        <f>VLOOKUP($B43,'[4]GRAF - QUADRIMESTRAL'!$V$4:$AH$82,N$2,0)</f>
        <v>6.9834895136091646</v>
      </c>
    </row>
    <row r="44" spans="1:14" ht="18" customHeight="1">
      <c r="A44" s="57" t="str">
        <f t="shared" si="0"/>
        <v>1º Quad 2014</v>
      </c>
      <c r="B44" s="50" t="str">
        <f>'[4]GRAF - QUADRIMESTRAL'!V43</f>
        <v>2014 1º Quad</v>
      </c>
      <c r="C44" s="50">
        <f>VLOOKUP($B44,'[4]GRAF - QUADRIMESTRAL'!$V$4:$AH$82,C$2,0)</f>
        <v>5.0071530758333926</v>
      </c>
      <c r="D44" s="50">
        <f>VLOOKUP($B44,'[4]GRAF - QUADRIMESTRAL'!$V$4:$AH$82,D$2,0)</f>
        <v>6.4493433395379718</v>
      </c>
      <c r="E44" s="50">
        <f>VLOOKUP($B44,'[4]GRAF - QUADRIMESTRAL'!$V$4:$AH$82,E$2,0)</f>
        <v>4.3426672994655302</v>
      </c>
      <c r="F44" s="51">
        <f>VLOOKUP($B44,'[4]GRAF - QUADRIMESTRAL'!$V$4:$AH$82,F$2,0)</f>
        <v>-1.1149228130544309</v>
      </c>
      <c r="G44" s="50">
        <f>VLOOKUP($B44,'[4]GRAF - QUADRIMESTRAL'!$V$4:$AH$82,G$2,0)</f>
        <v>5.5284552846228907</v>
      </c>
      <c r="H44" s="50">
        <f>VLOOKUP($B44,'[4]GRAF - QUADRIMESTRAL'!$V$4:$AH$82,H$2,0)</f>
        <v>10.69757075993838</v>
      </c>
      <c r="I44" s="50">
        <f>VLOOKUP($B44,'[4]GRAF - QUADRIMESTRAL'!$V$4:$AH$82,I$2,0)</f>
        <v>-4.9819927971340938</v>
      </c>
      <c r="J44" s="50">
        <f>VLOOKUP($B44,'[4]GRAF - QUADRIMESTRAL'!$V$4:$AH$82,J$2,0)</f>
        <v>-1.6928946113284216</v>
      </c>
      <c r="K44" s="50">
        <f>VLOOKUP($B44,'[4]GRAF - QUADRIMESTRAL'!$V$4:$AH$82,K$2,0)</f>
        <v>9.3499764484351378</v>
      </c>
      <c r="L44" s="50">
        <f>VLOOKUP($B44,'[4]GRAF - QUADRIMESTRAL'!$V$4:$AH$82,L$2,0)</f>
        <v>1.5535372849168727</v>
      </c>
      <c r="M44" s="50">
        <f>VLOOKUP($B44,'[4]GRAF - QUADRIMESTRAL'!$V$4:$AH$82,M$2,0)</f>
        <v>-5.415250121390935</v>
      </c>
      <c r="N44" s="52">
        <f>VLOOKUP($B44,'[4]GRAF - QUADRIMESTRAL'!$V$4:$AH$82,N$2,0)</f>
        <v>3.7130414851789695</v>
      </c>
    </row>
    <row r="45" spans="1:14" ht="18" customHeight="1">
      <c r="A45" s="58" t="str">
        <f t="shared" si="0"/>
        <v>2º Quad 2014</v>
      </c>
      <c r="B45" s="53" t="str">
        <f>'[4]GRAF - QUADRIMESTRAL'!V44</f>
        <v>2014 2º Quad</v>
      </c>
      <c r="C45" s="53">
        <f>VLOOKUP($B45,'[4]GRAF - QUADRIMESTRAL'!$V$4:$AH$82,C$2,0)</f>
        <v>0.90009000897945945</v>
      </c>
      <c r="D45" s="53">
        <f>VLOOKUP($B45,'[4]GRAF - QUADRIMESTRAL'!$V$4:$AH$82,D$2,0)</f>
        <v>-0.10843634786148471</v>
      </c>
      <c r="E45" s="53">
        <f>VLOOKUP($B45,'[4]GRAF - QUADRIMESTRAL'!$V$4:$AH$82,E$2,0)</f>
        <v>0.46285582045091367</v>
      </c>
      <c r="F45" s="54">
        <f>VLOOKUP($B45,'[4]GRAF - QUADRIMESTRAL'!$V$4:$AH$82,F$2,0)</f>
        <v>-1.2993039443286225</v>
      </c>
      <c r="G45" s="53">
        <f>VLOOKUP($B45,'[4]GRAF - QUADRIMESTRAL'!$V$4:$AH$82,G$2,0)</f>
        <v>-2.2006472491822859</v>
      </c>
      <c r="H45" s="53">
        <f>VLOOKUP($B45,'[4]GRAF - QUADRIMESTRAL'!$V$4:$AH$82,H$2,0)</f>
        <v>8.047599838688857</v>
      </c>
      <c r="I45" s="53">
        <f>VLOOKUP($B45,'[4]GRAF - QUADRIMESTRAL'!$V$4:$AH$82,I$2,0)</f>
        <v>-9.2066070945443279</v>
      </c>
      <c r="J45" s="53">
        <f>VLOOKUP($B45,'[4]GRAF - QUADRIMESTRAL'!$V$4:$AH$82,J$2,0)</f>
        <v>-6.5107040388084574</v>
      </c>
      <c r="K45" s="53">
        <f>VLOOKUP($B45,'[4]GRAF - QUADRIMESTRAL'!$V$4:$AH$82,K$2,0)</f>
        <v>7.1349922924487164</v>
      </c>
      <c r="L45" s="53">
        <f>VLOOKUP($B45,'[4]GRAF - QUADRIMESTRAL'!$V$4:$AH$82,L$2,0)</f>
        <v>-4.2486583184235815</v>
      </c>
      <c r="M45" s="53">
        <f>VLOOKUP($B45,'[4]GRAF - QUADRIMESTRAL'!$V$4:$AH$82,M$2,0)</f>
        <v>-13.830979600983163</v>
      </c>
      <c r="N45" s="55">
        <f>VLOOKUP($B45,'[4]GRAF - QUADRIMESTRAL'!$V$4:$AH$82,N$2,0)</f>
        <v>-2.9812606473355596</v>
      </c>
    </row>
    <row r="46" spans="1:14" ht="18" customHeight="1">
      <c r="A46" s="57" t="str">
        <f t="shared" si="0"/>
        <v>3º Quad 2014</v>
      </c>
      <c r="B46" s="50" t="str">
        <f>'[4]GRAF - QUADRIMESTRAL'!V45</f>
        <v>2014 3º Quad</v>
      </c>
      <c r="C46" s="50">
        <f>VLOOKUP($B46,'[4]GRAF - QUADRIMESTRAL'!$V$4:$AH$82,C$2,0)</f>
        <v>1.0547667342339251</v>
      </c>
      <c r="D46" s="50">
        <f>VLOOKUP($B46,'[4]GRAF - QUADRIMESTRAL'!$V$4:$AH$82,D$2,0)</f>
        <v>1.8071023324331748</v>
      </c>
      <c r="E46" s="50">
        <f>VLOOKUP($B46,'[4]GRAF - QUADRIMESTRAL'!$V$4:$AH$82,E$2,0)</f>
        <v>-0.61310782240303618</v>
      </c>
      <c r="F46" s="51">
        <f>VLOOKUP($B46,'[4]GRAF - QUADRIMESTRAL'!$V$4:$AH$82,F$2,0)</f>
        <v>-0.83382966048060059</v>
      </c>
      <c r="G46" s="50">
        <f>VLOOKUP($B46,'[4]GRAF - QUADRIMESTRAL'!$V$4:$AH$82,G$2,0)</f>
        <v>-0.90628615502389431</v>
      </c>
      <c r="H46" s="50">
        <f>VLOOKUP($B46,'[4]GRAF - QUADRIMESTRAL'!$V$4:$AH$82,H$2,0)</f>
        <v>8.5168583122106511</v>
      </c>
      <c r="I46" s="50">
        <f>VLOOKUP($B46,'[4]GRAF - QUADRIMESTRAL'!$V$4:$AH$82,I$2,0)</f>
        <v>-9.5704948645969132</v>
      </c>
      <c r="J46" s="50">
        <f>VLOOKUP($B46,'[4]GRAF - QUADRIMESTRAL'!$V$4:$AH$82,J$2,0)</f>
        <v>2.701620972565677</v>
      </c>
      <c r="K46" s="50">
        <f>VLOOKUP($B46,'[4]GRAF - QUADRIMESTRAL'!$V$4:$AH$82,K$2,0)</f>
        <v>7.4687334860020327</v>
      </c>
      <c r="L46" s="50">
        <f>VLOOKUP($B46,'[4]GRAF - QUADRIMESTRAL'!$V$4:$AH$82,L$2,0)</f>
        <v>-2.052356020923185</v>
      </c>
      <c r="M46" s="50">
        <f>VLOOKUP($B46,'[4]GRAF - QUADRIMESTRAL'!$V$4:$AH$82,M$2,0)</f>
        <v>-8.5580566079802018</v>
      </c>
      <c r="N46" s="52">
        <f>VLOOKUP($B46,'[4]GRAF - QUADRIMESTRAL'!$V$4:$AH$82,N$2,0)</f>
        <v>-0.45881126172161446</v>
      </c>
    </row>
    <row r="47" spans="1:14" ht="18" customHeight="1">
      <c r="A47" s="58" t="str">
        <f t="shared" si="0"/>
        <v>1º Quad 2015</v>
      </c>
      <c r="B47" s="53" t="str">
        <f>'[4]GRAF - QUADRIMESTRAL'!V46</f>
        <v>2015 1º Quad</v>
      </c>
      <c r="C47" s="53">
        <f>VLOOKUP($B47,'[4]GRAF - QUADRIMESTRAL'!$V$4:$AH$82,C$2,0)</f>
        <v>-1.4078110808760425</v>
      </c>
      <c r="D47" s="53">
        <f>VLOOKUP($B47,'[4]GRAF - QUADRIMESTRAL'!$V$4:$AH$82,D$2,0)</f>
        <v>-3.5470367921994095</v>
      </c>
      <c r="E47" s="53">
        <f>VLOOKUP($B47,'[4]GRAF - QUADRIMESTRAL'!$V$4:$AH$82,E$2,0)</f>
        <v>-1.5010234250157684</v>
      </c>
      <c r="F47" s="54">
        <f>VLOOKUP($B47,'[4]GRAF - QUADRIMESTRAL'!$V$4:$AH$82,F$2,0)</f>
        <v>-4.1630529054492165</v>
      </c>
      <c r="G47" s="53">
        <f>VLOOKUP($B47,'[4]GRAF - QUADRIMESTRAL'!$V$4:$AH$82,G$2,0)</f>
        <v>-8.7827426810244802</v>
      </c>
      <c r="H47" s="53">
        <f>VLOOKUP($B47,'[4]GRAF - QUADRIMESTRAL'!$V$4:$AH$82,H$2,0)</f>
        <v>5.8788000805585217</v>
      </c>
      <c r="I47" s="53">
        <f>VLOOKUP($B47,'[4]GRAF - QUADRIMESTRAL'!$V$4:$AH$82,I$2,0)</f>
        <v>-8.0016845651743278</v>
      </c>
      <c r="J47" s="53">
        <f>VLOOKUP($B47,'[4]GRAF - QUADRIMESTRAL'!$V$4:$AH$82,J$2,0)</f>
        <v>13.412563667209465</v>
      </c>
      <c r="K47" s="53">
        <f>VLOOKUP($B47,'[4]GRAF - QUADRIMESTRAL'!$V$4:$AH$82,K$2,0)</f>
        <v>5.5567520999505016</v>
      </c>
      <c r="L47" s="53">
        <f>VLOOKUP($B47,'[4]GRAF - QUADRIMESTRAL'!$V$4:$AH$82,L$2,0)</f>
        <v>-6.0484819957686398</v>
      </c>
      <c r="M47" s="53">
        <f>VLOOKUP($B47,'[4]GRAF - QUADRIMESTRAL'!$V$4:$AH$82,M$2,0)</f>
        <v>-15.943517329924306</v>
      </c>
      <c r="N47" s="55">
        <f>VLOOKUP($B47,'[4]GRAF - QUADRIMESTRAL'!$V$4:$AH$82,N$2,0)</f>
        <v>-4.287292817677435</v>
      </c>
    </row>
    <row r="48" spans="1:14" ht="18" customHeight="1">
      <c r="A48" s="57" t="str">
        <f t="shared" si="0"/>
        <v>2º Quad 2015</v>
      </c>
      <c r="B48" s="50" t="str">
        <f>'[4]GRAF - QUADRIMESTRAL'!V47</f>
        <v>2015 2º Quad</v>
      </c>
      <c r="C48" s="50">
        <f>VLOOKUP($B48,'[4]GRAF - QUADRIMESTRAL'!$V$4:$AH$82,C$2,0)</f>
        <v>-4.5272078501549355</v>
      </c>
      <c r="D48" s="50">
        <f>VLOOKUP($B48,'[4]GRAF - QUADRIMESTRAL'!$V$4:$AH$82,D$2,0)</f>
        <v>-4.2118975249743613</v>
      </c>
      <c r="E48" s="50">
        <f>VLOOKUP($B48,'[4]GRAF - QUADRIMESTRAL'!$V$4:$AH$82,E$2,0)</f>
        <v>-3.0638101820347097</v>
      </c>
      <c r="F48" s="51">
        <f>VLOOKUP($B48,'[4]GRAF - QUADRIMESTRAL'!$V$4:$AH$82,F$2,0)</f>
        <v>-8.5566525622488463</v>
      </c>
      <c r="G48" s="50">
        <f>VLOOKUP($B48,'[4]GRAF - QUADRIMESTRAL'!$V$4:$AH$82,G$2,0)</f>
        <v>-15.993823075226343</v>
      </c>
      <c r="H48" s="50">
        <f>VLOOKUP($B48,'[4]GRAF - QUADRIMESTRAL'!$V$4:$AH$82,H$2,0)</f>
        <v>2.5947358595993952</v>
      </c>
      <c r="I48" s="50">
        <f>VLOOKUP($B48,'[4]GRAF - QUADRIMESTRAL'!$V$4:$AH$82,I$2,0)</f>
        <v>-10.766477781067152</v>
      </c>
      <c r="J48" s="50">
        <f>VLOOKUP($B48,'[4]GRAF - QUADRIMESTRAL'!$V$4:$AH$82,J$2,0)</f>
        <v>-1.534466477798202</v>
      </c>
      <c r="K48" s="50">
        <f>VLOOKUP($B48,'[4]GRAF - QUADRIMESTRAL'!$V$4:$AH$82,K$2,0)</f>
        <v>-0.28776978415401278</v>
      </c>
      <c r="L48" s="50">
        <f>VLOOKUP($B48,'[4]GRAF - QUADRIMESTRAL'!$V$4:$AH$82,L$2,0)</f>
        <v>-7.7300326949706673</v>
      </c>
      <c r="M48" s="50">
        <f>VLOOKUP($B48,'[4]GRAF - QUADRIMESTRAL'!$V$4:$AH$82,M$2,0)</f>
        <v>-14.750260145668348</v>
      </c>
      <c r="N48" s="52">
        <f>VLOOKUP($B48,'[4]GRAF - QUADRIMESTRAL'!$V$4:$AH$82,N$2,0)</f>
        <v>-6.8261633011833522</v>
      </c>
    </row>
    <row r="49" spans="1:14" ht="18" customHeight="1">
      <c r="A49" s="58" t="str">
        <f t="shared" si="0"/>
        <v>3º Quad 2015</v>
      </c>
      <c r="B49" s="53" t="str">
        <f>'[4]GRAF - QUADRIMESTRAL'!V48</f>
        <v>2015 3º Quad</v>
      </c>
      <c r="C49" s="53">
        <f>VLOOKUP($B49,'[4]GRAF - QUADRIMESTRAL'!$V$4:$AH$82,C$2,0)</f>
        <v>-6.784423926116645</v>
      </c>
      <c r="D49" s="53">
        <f>VLOOKUP($B49,'[4]GRAF - QUADRIMESTRAL'!$V$4:$AH$82,D$2,0)</f>
        <v>-10.423116615043993</v>
      </c>
      <c r="E49" s="53">
        <f>VLOOKUP($B49,'[4]GRAF - QUADRIMESTRAL'!$V$4:$AH$82,E$2,0)</f>
        <v>-2.9993618379227094</v>
      </c>
      <c r="F49" s="54">
        <f>VLOOKUP($B49,'[4]GRAF - QUADRIMESTRAL'!$V$4:$AH$82,F$2,0)</f>
        <v>-11.75175175174752</v>
      </c>
      <c r="G49" s="53">
        <f>VLOOKUP($B49,'[4]GRAF - QUADRIMESTRAL'!$V$4:$AH$82,G$2,0)</f>
        <v>-17.085035999230026</v>
      </c>
      <c r="H49" s="53">
        <f>VLOOKUP($B49,'[4]GRAF - QUADRIMESTRAL'!$V$4:$AH$82,H$2,0)</f>
        <v>0.9159482759243387</v>
      </c>
      <c r="I49" s="53">
        <f>VLOOKUP($B49,'[4]GRAF - QUADRIMESTRAL'!$V$4:$AH$82,I$2,0)</f>
        <v>-14.50696954055778</v>
      </c>
      <c r="J49" s="53">
        <f>VLOOKUP($B49,'[4]GRAF - QUADRIMESTRAL'!$V$4:$AH$82,J$2,0)</f>
        <v>-14.204988308658672</v>
      </c>
      <c r="K49" s="53">
        <f>VLOOKUP($B49,'[4]GRAF - QUADRIMESTRAL'!$V$4:$AH$82,K$2,0)</f>
        <v>-7.3922307818422572</v>
      </c>
      <c r="L49" s="53">
        <f>VLOOKUP($B49,'[4]GRAF - QUADRIMESTRAL'!$V$4:$AH$82,L$2,0)</f>
        <v>-11.845199914491333</v>
      </c>
      <c r="M49" s="53">
        <f>VLOOKUP($B49,'[4]GRAF - QUADRIMESTRAL'!$V$4:$AH$82,M$2,0)</f>
        <v>-22.44699000729894</v>
      </c>
      <c r="N49" s="55">
        <f>VLOOKUP($B49,'[4]GRAF - QUADRIMESTRAL'!$V$4:$AH$82,N$2,0)</f>
        <v>-13.702074167153311</v>
      </c>
    </row>
    <row r="50" spans="1:14" ht="18" customHeight="1">
      <c r="A50" s="57" t="str">
        <f t="shared" si="0"/>
        <v>1º Quad 2016</v>
      </c>
      <c r="B50" s="50" t="str">
        <f>'[4]GRAF - QUADRIMESTRAL'!V49</f>
        <v>2016 1º Quad</v>
      </c>
      <c r="C50" s="50">
        <f>VLOOKUP($B50,'[4]GRAF - QUADRIMESTRAL'!$V$4:$AH$82,C$2,0)</f>
        <v>-6.9322892676190069</v>
      </c>
      <c r="D50" s="50">
        <f>VLOOKUP($B50,'[4]GRAF - QUADRIMESTRAL'!$V$4:$AH$82,D$2,0)</f>
        <v>-9.7533120146899517</v>
      </c>
      <c r="E50" s="50">
        <f>VLOOKUP($B50,'[4]GRAF - QUADRIMESTRAL'!$V$4:$AH$82,E$2,0)</f>
        <v>-3.2786885246199104</v>
      </c>
      <c r="F50" s="51">
        <f>VLOOKUP($B50,'[4]GRAF - QUADRIMESTRAL'!$V$4:$AH$82,F$2,0)</f>
        <v>-12.428355957789938</v>
      </c>
      <c r="G50" s="50">
        <f>VLOOKUP($B50,'[4]GRAF - QUADRIMESTRAL'!$V$4:$AH$82,G$2,0)</f>
        <v>-15.444015444019355</v>
      </c>
      <c r="H50" s="50">
        <f>VLOOKUP($B50,'[4]GRAF - QUADRIMESTRAL'!$V$4:$AH$82,H$2,0)</f>
        <v>1.5402167712548431</v>
      </c>
      <c r="I50" s="50">
        <f>VLOOKUP($B50,'[4]GRAF - QUADRIMESTRAL'!$V$4:$AH$82,I$2,0)</f>
        <v>-15.518425268924418</v>
      </c>
      <c r="J50" s="50">
        <f>VLOOKUP($B50,'[4]GRAF - QUADRIMESTRAL'!$V$4:$AH$82,J$2,0)</f>
        <v>-16.167664670650382</v>
      </c>
      <c r="K50" s="50">
        <f>VLOOKUP($B50,'[4]GRAF - QUADRIMESTRAL'!$V$4:$AH$82,K$2,0)</f>
        <v>-12.4056315038221</v>
      </c>
      <c r="L50" s="50">
        <f>VLOOKUP($B50,'[4]GRAF - QUADRIMESTRAL'!$V$4:$AH$82,L$2,0)</f>
        <v>-9.3436873747391065</v>
      </c>
      <c r="M50" s="50">
        <f>VLOOKUP($B50,'[4]GRAF - QUADRIMESTRAL'!$V$4:$AH$82,M$2,0)</f>
        <v>-13.530849114243694</v>
      </c>
      <c r="N50" s="52">
        <f>VLOOKUP($B50,'[4]GRAF - QUADRIMESTRAL'!$V$4:$AH$82,N$2,0)</f>
        <v>-14.338489956093925</v>
      </c>
    </row>
    <row r="51" spans="1:14" ht="18" customHeight="1">
      <c r="A51" s="58" t="str">
        <f t="shared" si="0"/>
        <v>2º Quad 2016</v>
      </c>
      <c r="B51" s="53" t="str">
        <f>'[4]GRAF - QUADRIMESTRAL'!V50</f>
        <v>2016 2º Quad</v>
      </c>
      <c r="C51" s="53">
        <f>VLOOKUP($B51,'[4]GRAF - QUADRIMESTRAL'!$V$4:$AH$82,C$2,0)</f>
        <v>-6.2602195748232781</v>
      </c>
      <c r="D51" s="53">
        <f>VLOOKUP($B51,'[4]GRAF - QUADRIMESTRAL'!$V$4:$AH$82,D$2,0)</f>
        <v>-9.8594741613441172</v>
      </c>
      <c r="E51" s="53">
        <f>VLOOKUP($B51,'[4]GRAF - QUADRIMESTRAL'!$V$4:$AH$82,E$2,0)</f>
        <v>-2.6140684410376869</v>
      </c>
      <c r="F51" s="54">
        <f>VLOOKUP($B51,'[4]GRAF - QUADRIMESTRAL'!$V$4:$AH$82,F$2,0)</f>
        <v>-10.565552699278713</v>
      </c>
      <c r="G51" s="53">
        <f>VLOOKUP($B51,'[4]GRAF - QUADRIMESTRAL'!$V$4:$AH$82,G$2,0)</f>
        <v>-11.607142857171549</v>
      </c>
      <c r="H51" s="53">
        <f>VLOOKUP($B51,'[4]GRAF - QUADRIMESTRAL'!$V$4:$AH$82,H$2,0)</f>
        <v>-2.9112081514093724</v>
      </c>
      <c r="I51" s="53">
        <f>VLOOKUP($B51,'[4]GRAF - QUADRIMESTRAL'!$V$4:$AH$82,I$2,0)</f>
        <v>-18.749999999997314</v>
      </c>
      <c r="J51" s="53">
        <f>VLOOKUP($B51,'[4]GRAF - QUADRIMESTRAL'!$V$4:$AH$82,J$2,0)</f>
        <v>-13.857588108400453</v>
      </c>
      <c r="K51" s="53">
        <f>VLOOKUP($B51,'[4]GRAF - QUADRIMESTRAL'!$V$4:$AH$82,K$2,0)</f>
        <v>-11.605854462998465</v>
      </c>
      <c r="L51" s="53">
        <f>VLOOKUP($B51,'[4]GRAF - QUADRIMESTRAL'!$V$4:$AH$82,L$2,0)</f>
        <v>-9.1622374082358853</v>
      </c>
      <c r="M51" s="53">
        <f>VLOOKUP($B51,'[4]GRAF - QUADRIMESTRAL'!$V$4:$AH$82,M$2,0)</f>
        <v>-15.74610924623312</v>
      </c>
      <c r="N51" s="55">
        <f>VLOOKUP($B51,'[4]GRAF - QUADRIMESTRAL'!$V$4:$AH$82,N$2,0)</f>
        <v>-9.9175500588616128</v>
      </c>
    </row>
    <row r="52" spans="1:14" ht="18" customHeight="1">
      <c r="A52" s="57" t="str">
        <f t="shared" si="0"/>
        <v>3º Quad 2016</v>
      </c>
      <c r="B52" s="50" t="str">
        <f>'[4]GRAF - QUADRIMESTRAL'!V51</f>
        <v>2016 3º Quad</v>
      </c>
      <c r="C52" s="50">
        <f>VLOOKUP($B52,'[4]GRAF - QUADRIMESTRAL'!$V$4:$AH$82,C$2,0)</f>
        <v>-5.5770887165864096</v>
      </c>
      <c r="D52" s="50">
        <f>VLOOKUP($B52,'[4]GRAF - QUADRIMESTRAL'!$V$4:$AH$82,D$2,0)</f>
        <v>-8.0184331797329307</v>
      </c>
      <c r="E52" s="50">
        <f>VLOOKUP($B52,'[4]GRAF - QUADRIMESTRAL'!$V$4:$AH$82,E$2,0)</f>
        <v>-3.3552631579033654</v>
      </c>
      <c r="F52" s="51">
        <f>VLOOKUP($B52,'[4]GRAF - QUADRIMESTRAL'!$V$4:$AH$82,F$2,0)</f>
        <v>-9.9591651542790807</v>
      </c>
      <c r="G52" s="50">
        <f>VLOOKUP($B52,'[4]GRAF - QUADRIMESTRAL'!$V$4:$AH$82,G$2,0)</f>
        <v>-10.631307204909435</v>
      </c>
      <c r="H52" s="50">
        <f>VLOOKUP($B52,'[4]GRAF - QUADRIMESTRAL'!$V$4:$AH$82,H$2,0)</f>
        <v>-4.6627513792569459</v>
      </c>
      <c r="I52" s="50">
        <f>VLOOKUP($B52,'[4]GRAF - QUADRIMESTRAL'!$V$4:$AH$82,I$2,0)</f>
        <v>-14.432367149732862</v>
      </c>
      <c r="J52" s="50">
        <f>VLOOKUP($B52,'[4]GRAF - QUADRIMESTRAL'!$V$4:$AH$82,J$2,0)</f>
        <v>-6.8135362252835119</v>
      </c>
      <c r="K52" s="50">
        <f>VLOOKUP($B52,'[4]GRAF - QUADRIMESTRAL'!$V$4:$AH$82,K$2,0)</f>
        <v>-5.2035398230516279</v>
      </c>
      <c r="L52" s="50">
        <f>VLOOKUP($B52,'[4]GRAF - QUADRIMESTRAL'!$V$4:$AH$82,L$2,0)</f>
        <v>-7.5915595440059107</v>
      </c>
      <c r="M52" s="50">
        <f>VLOOKUP($B52,'[4]GRAF - QUADRIMESTRAL'!$V$4:$AH$82,M$2,0)</f>
        <v>-12.696417347557176</v>
      </c>
      <c r="N52" s="52">
        <f>VLOOKUP($B52,'[4]GRAF - QUADRIMESTRAL'!$V$4:$AH$82,N$2,0)</f>
        <v>-7.6717649915548192</v>
      </c>
    </row>
    <row r="53" spans="1:14" ht="18" customHeight="1">
      <c r="A53" s="58" t="str">
        <f t="shared" si="0"/>
        <v>1º Quad 2017</v>
      </c>
      <c r="B53" s="53" t="str">
        <f>'[4]GRAF - QUADRIMESTRAL'!V52</f>
        <v>2017 1º Quad</v>
      </c>
      <c r="C53" s="53">
        <f>VLOOKUP($B53,'[4]GRAF - QUADRIMESTRAL'!$V$4:$AH$82,C$2,0)</f>
        <v>-1.613216371213444</v>
      </c>
      <c r="D53" s="53">
        <f>VLOOKUP($B53,'[4]GRAF - QUADRIMESTRAL'!$V$4:$AH$82,D$2,0)</f>
        <v>-5.2057717603427029</v>
      </c>
      <c r="E53" s="53">
        <f>VLOOKUP($B53,'[4]GRAF - QUADRIMESTRAL'!$V$4:$AH$82,E$2,0)</f>
        <v>-1.1617729248900588</v>
      </c>
      <c r="F53" s="54">
        <f>VLOOKUP($B53,'[4]GRAF - QUADRIMESTRAL'!$V$4:$AH$82,F$2,0)</f>
        <v>6.3379630620809868</v>
      </c>
      <c r="G53" s="53">
        <f>VLOOKUP($B53,'[4]GRAF - QUADRIMESTRAL'!$V$4:$AH$82,G$2,0)</f>
        <v>2.2528331293724779</v>
      </c>
      <c r="H53" s="53">
        <f>VLOOKUP($B53,'[4]GRAF - QUADRIMESTRAL'!$V$4:$AH$82,H$2,0)</f>
        <v>-2.9153107074301077</v>
      </c>
      <c r="I53" s="53">
        <f>VLOOKUP($B53,'[4]GRAF - QUADRIMESTRAL'!$V$4:$AH$82,I$2,0)</f>
        <v>-4.8421575440577573</v>
      </c>
      <c r="J53" s="53">
        <f>VLOOKUP($B53,'[4]GRAF - QUADRIMESTRAL'!$V$4:$AH$82,J$2,0)</f>
        <v>-7.6995558721572603</v>
      </c>
      <c r="K53" s="53">
        <f>VLOOKUP($B53,'[4]GRAF - QUADRIMESTRAL'!$V$4:$AH$82,K$2,0)</f>
        <v>-3.1367212805913813</v>
      </c>
      <c r="L53" s="53">
        <f>VLOOKUP($B53,'[4]GRAF - QUADRIMESTRAL'!$V$4:$AH$82,L$2,0)</f>
        <v>-1.8110428603421269</v>
      </c>
      <c r="M53" s="53">
        <f>VLOOKUP($B53,'[4]GRAF - QUADRIMESTRAL'!$V$4:$AH$82,M$2,0)</f>
        <v>-8.7807072480139965</v>
      </c>
      <c r="N53" s="55">
        <f>VLOOKUP($B53,'[4]GRAF - QUADRIMESTRAL'!$V$4:$AH$82,N$2,0)</f>
        <v>2.8903383889450573</v>
      </c>
    </row>
    <row r="54" spans="1:14" ht="18" customHeight="1">
      <c r="A54" s="57" t="str">
        <f t="shared" si="0"/>
        <v>2º Quad 2017</v>
      </c>
      <c r="B54" s="50" t="str">
        <f>'[4]GRAF - QUADRIMESTRAL'!V53</f>
        <v>2017 2º Quad</v>
      </c>
      <c r="C54" s="50">
        <f>VLOOKUP($B54,'[4]GRAF - QUADRIMESTRAL'!$V$4:$AH$82,C$2,0)</f>
        <v>3.0335041701405663</v>
      </c>
      <c r="D54" s="50">
        <f>VLOOKUP($B54,'[4]GRAF - QUADRIMESTRAL'!$V$4:$AH$82,D$2,0)</f>
        <v>-1.0248216400115306</v>
      </c>
      <c r="E54" s="50">
        <f>VLOOKUP($B54,'[4]GRAF - QUADRIMESTRAL'!$V$4:$AH$82,E$2,0)</f>
        <v>0.71547020800573069</v>
      </c>
      <c r="F54" s="51">
        <f>VLOOKUP($B54,'[4]GRAF - QUADRIMESTRAL'!$V$4:$AH$82,F$2,0)</f>
        <v>8.2034244523228494</v>
      </c>
      <c r="G54" s="50">
        <f>VLOOKUP($B54,'[4]GRAF - QUADRIMESTRAL'!$V$4:$AH$82,G$2,0)</f>
        <v>13.90432470305667</v>
      </c>
      <c r="H54" s="50">
        <f>VLOOKUP($B54,'[4]GRAF - QUADRIMESTRAL'!$V$4:$AH$82,H$2,0)</f>
        <v>3.2091570363954824</v>
      </c>
      <c r="I54" s="50">
        <f>VLOOKUP($B54,'[4]GRAF - QUADRIMESTRAL'!$V$4:$AH$82,I$2,0)</f>
        <v>-1.1551434996596277</v>
      </c>
      <c r="J54" s="50">
        <f>VLOOKUP($B54,'[4]GRAF - QUADRIMESTRAL'!$V$4:$AH$82,J$2,0)</f>
        <v>6.5166424809288914</v>
      </c>
      <c r="K54" s="50">
        <f>VLOOKUP($B54,'[4]GRAF - QUADRIMESTRAL'!$V$4:$AH$82,K$2,0)</f>
        <v>4.4628908457189809</v>
      </c>
      <c r="L54" s="50">
        <f>VLOOKUP($B54,'[4]GRAF - QUADRIMESTRAL'!$V$4:$AH$82,L$2,0)</f>
        <v>5.6430749094028343</v>
      </c>
      <c r="M54" s="50">
        <f>VLOOKUP($B54,'[4]GRAF - QUADRIMESTRAL'!$V$4:$AH$82,M$2,0)</f>
        <v>7.4170383284264618</v>
      </c>
      <c r="N54" s="52">
        <f>VLOOKUP($B54,'[4]GRAF - QUADRIMESTRAL'!$V$4:$AH$82,N$2,0)</f>
        <v>10.093730568860737</v>
      </c>
    </row>
    <row r="55" spans="1:14" ht="18" customHeight="1">
      <c r="A55" s="58" t="str">
        <f t="shared" si="0"/>
        <v>3º Quad 2017</v>
      </c>
      <c r="B55" s="53" t="str">
        <f>'[4]GRAF - QUADRIMESTRAL'!V54</f>
        <v>2017 3º Quad</v>
      </c>
      <c r="C55" s="53">
        <f>VLOOKUP($B55,'[4]GRAF - QUADRIMESTRAL'!$V$4:$AH$82,C$2,0)</f>
        <v>4.63722497969139</v>
      </c>
      <c r="D55" s="53">
        <f>VLOOKUP($B55,'[4]GRAF - QUADRIMESTRAL'!$V$4:$AH$82,D$2,0)</f>
        <v>-3.6647775123653914</v>
      </c>
      <c r="E55" s="53">
        <f>VLOOKUP($B55,'[4]GRAF - QUADRIMESTRAL'!$V$4:$AH$82,E$2,0)</f>
        <v>4.7549710339416906</v>
      </c>
      <c r="F55" s="54">
        <f>VLOOKUP($B55,'[4]GRAF - QUADRIMESTRAL'!$V$4:$AH$82,F$2,0)</f>
        <v>7.9294570562632671</v>
      </c>
      <c r="G55" s="53">
        <f>VLOOKUP($B55,'[4]GRAF - QUADRIMESTRAL'!$V$4:$AH$82,G$2,0)</f>
        <v>12.341995988556253</v>
      </c>
      <c r="H55" s="53">
        <f>VLOOKUP($B55,'[4]GRAF - QUADRIMESTRAL'!$V$4:$AH$82,H$2,0)</f>
        <v>7.0817914209027277</v>
      </c>
      <c r="I55" s="53">
        <f>VLOOKUP($B55,'[4]GRAF - QUADRIMESTRAL'!$V$4:$AH$82,I$2,0)</f>
        <v>-5.6998015315556483</v>
      </c>
      <c r="J55" s="53">
        <f>VLOOKUP($B55,'[4]GRAF - QUADRIMESTRAL'!$V$4:$AH$82,J$2,0)</f>
        <v>-7.1377575902058732</v>
      </c>
      <c r="K55" s="53">
        <f>VLOOKUP($B55,'[4]GRAF - QUADRIMESTRAL'!$V$4:$AH$82,K$2,0)</f>
        <v>4.5204494262321759</v>
      </c>
      <c r="L55" s="53">
        <f>VLOOKUP($B55,'[4]GRAF - QUADRIMESTRAL'!$V$4:$AH$82,L$2,0)</f>
        <v>8.0109308602990925</v>
      </c>
      <c r="M55" s="53">
        <f>VLOOKUP($B55,'[4]GRAF - QUADRIMESTRAL'!$V$4:$AH$82,M$2,0)</f>
        <v>9.8216979524650796</v>
      </c>
      <c r="N55" s="55">
        <f>VLOOKUP($B55,'[4]GRAF - QUADRIMESTRAL'!$V$4:$AH$82,N$2,0)</f>
        <v>14.347550080316406</v>
      </c>
    </row>
    <row r="56" spans="1:14" ht="18" customHeight="1">
      <c r="A56" s="50" t="str">
        <f t="shared" si="0"/>
        <v>1º Quad 2018</v>
      </c>
      <c r="B56" s="50" t="str">
        <f>'[4]GRAF - QUADRIMESTRAL'!V55</f>
        <v>2018 1º Quad</v>
      </c>
      <c r="C56" s="50">
        <f>VLOOKUP($B56,'[4]GRAF - QUADRIMESTRAL'!$V$4:$AH$82,C$2,0)</f>
        <v>3.3951215285713543</v>
      </c>
      <c r="D56" s="50">
        <f>VLOOKUP($B56,'[4]GRAF - QUADRIMESTRAL'!$V$4:$AH$82,D$2,0)</f>
        <v>-4.0928743709718223</v>
      </c>
      <c r="E56" s="50">
        <f>VLOOKUP($B56,'[4]GRAF - QUADRIMESTRAL'!$V$4:$AH$82,E$2,0)</f>
        <v>5.0354949124630233</v>
      </c>
      <c r="F56" s="51">
        <f>VLOOKUP($B56,'[4]GRAF - QUADRIMESTRAL'!$V$4:$AH$82,F$2,0)</f>
        <v>-2.8000098086767955</v>
      </c>
      <c r="G56" s="50">
        <f>VLOOKUP($B56,'[4]GRAF - QUADRIMESTRAL'!$V$4:$AH$82,G$2,0)</f>
        <v>2.62647953811177</v>
      </c>
      <c r="H56" s="50">
        <f>VLOOKUP($B56,'[4]GRAF - QUADRIMESTRAL'!$V$4:$AH$82,H$2,0)</f>
        <v>6.2671437155674026</v>
      </c>
      <c r="I56" s="50">
        <f>VLOOKUP($B56,'[4]GRAF - QUADRIMESTRAL'!$V$4:$AH$82,I$2,0)</f>
        <v>-7.5207079414027156</v>
      </c>
      <c r="J56" s="50">
        <f>VLOOKUP($B56,'[4]GRAF - QUADRIMESTRAL'!$V$4:$AH$82,J$2,0)</f>
        <v>2.0348729362859475</v>
      </c>
      <c r="K56" s="50">
        <f>VLOOKUP($B56,'[4]GRAF - QUADRIMESTRAL'!$V$4:$AH$82,K$2,0)</f>
        <v>8.0201608794050028</v>
      </c>
      <c r="L56" s="50">
        <f>VLOOKUP($B56,'[4]GRAF - QUADRIMESTRAL'!$V$4:$AH$82,L$2,0)</f>
        <v>7.3762598110092004</v>
      </c>
      <c r="M56" s="50">
        <f>VLOOKUP($B56,'[4]GRAF - QUADRIMESTRAL'!$V$4:$AH$82,M$2,0)</f>
        <v>22.205889084470833</v>
      </c>
      <c r="N56" s="52">
        <f>VLOOKUP($B56,'[4]GRAF - QUADRIMESTRAL'!$V$4:$AH$82,N$2,0)</f>
        <v>6.5326226251025021</v>
      </c>
    </row>
    <row r="57" spans="1:14" ht="18" customHeight="1">
      <c r="A57" s="58" t="str">
        <f t="shared" si="0"/>
        <v>2º Quad 2018</v>
      </c>
      <c r="B57" s="53" t="str">
        <f>'[4]GRAF - QUADRIMESTRAL'!V56</f>
        <v>2018 2º Quad</v>
      </c>
      <c r="C57" s="53">
        <f>VLOOKUP($B57,'[4]GRAF - QUADRIMESTRAL'!$V$4:$AH$82,C$2,0)</f>
        <v>1.8609788259531079</v>
      </c>
      <c r="D57" s="53">
        <f>VLOOKUP($B57,'[4]GRAF - QUADRIMESTRAL'!$V$4:$AH$82,D$2,0)</f>
        <v>-7.5220953383808293</v>
      </c>
      <c r="E57" s="53">
        <f>VLOOKUP($B57,'[4]GRAF - QUADRIMESTRAL'!$V$4:$AH$82,E$2,0)</f>
        <v>4.7090663741166328</v>
      </c>
      <c r="F57" s="54">
        <f>VLOOKUP($B57,'[4]GRAF - QUADRIMESTRAL'!$V$4:$AH$82,F$2,0)</f>
        <v>-2.8214234359994594</v>
      </c>
      <c r="G57" s="53">
        <f>VLOOKUP($B57,'[4]GRAF - QUADRIMESTRAL'!$V$4:$AH$82,G$2,0)</f>
        <v>-4.1226811382235162</v>
      </c>
      <c r="H57" s="53">
        <f>VLOOKUP($B57,'[4]GRAF - QUADRIMESTRAL'!$V$4:$AH$82,H$2,0)</f>
        <v>5.4527505944785837</v>
      </c>
      <c r="I57" s="53">
        <f>VLOOKUP($B57,'[4]GRAF - QUADRIMESTRAL'!$V$4:$AH$82,I$2,0)</f>
        <v>-12.521250925194904</v>
      </c>
      <c r="J57" s="53">
        <f>VLOOKUP($B57,'[4]GRAF - QUADRIMESTRAL'!$V$4:$AH$82,J$2,0)</f>
        <v>-2.2518139899290524</v>
      </c>
      <c r="K57" s="53">
        <f>VLOOKUP($B57,'[4]GRAF - QUADRIMESTRAL'!$V$4:$AH$82,K$2,0)</f>
        <v>7.4041629368995165</v>
      </c>
      <c r="L57" s="53">
        <f>VLOOKUP($B57,'[4]GRAF - QUADRIMESTRAL'!$V$4:$AH$82,L$2,0)</f>
        <v>3.9613811935499399</v>
      </c>
      <c r="M57" s="53">
        <f>VLOOKUP($B57,'[4]GRAF - QUADRIMESTRAL'!$V$4:$AH$82,M$2,0)</f>
        <v>11.299082572690168</v>
      </c>
      <c r="N57" s="55">
        <f>VLOOKUP($B57,'[4]GRAF - QUADRIMESTRAL'!$V$4:$AH$82,N$2,0)</f>
        <v>2.9713634697331459</v>
      </c>
    </row>
    <row r="58" spans="1:14" ht="15.6">
      <c r="A58" s="50" t="str">
        <f t="shared" si="0"/>
        <v>3º Quad 2018</v>
      </c>
      <c r="B58" s="50" t="str">
        <f>'[4]GRAF - QUADRIMESTRAL'!V57</f>
        <v>2018 3º Quad</v>
      </c>
      <c r="C58" s="50">
        <f>VLOOKUP($B58,'[4]GRAF - QUADRIMESTRAL'!$V$4:$AH$82,C$2,0)</f>
        <v>1.7956253991718851</v>
      </c>
      <c r="D58" s="50">
        <f>VLOOKUP($B58,'[4]GRAF - QUADRIMESTRAL'!$V$4:$AH$82,D$2,0)</f>
        <v>-3.130562079945054</v>
      </c>
      <c r="E58" s="50">
        <f>VLOOKUP($B58,'[4]GRAF - QUADRIMESTRAL'!$V$4:$AH$82,E$2,0)</f>
        <v>1.7806006977659994</v>
      </c>
      <c r="F58" s="51">
        <f>VLOOKUP($B58,'[4]GRAF - QUADRIMESTRAL'!$V$4:$AH$82,F$2,0)</f>
        <v>1.9473121625082968</v>
      </c>
      <c r="G58" s="50">
        <f>VLOOKUP($B58,'[4]GRAF - QUADRIMESTRAL'!$V$4:$AH$82,G$2,0)</f>
        <v>-2.01078783362173</v>
      </c>
      <c r="H58" s="50">
        <f>VLOOKUP($B58,'[4]GRAF - QUADRIMESTRAL'!$V$4:$AH$82,H$2,0)</f>
        <v>5.8850129439514731</v>
      </c>
      <c r="I58" s="50">
        <f>VLOOKUP($B58,'[4]GRAF - QUADRIMESTRAL'!$V$4:$AH$82,I$2,0)</f>
        <v>-24.785076585361153</v>
      </c>
      <c r="J58" s="50">
        <f>VLOOKUP($B58,'[4]GRAF - QUADRIMESTRAL'!$V$4:$AH$82,J$2,0)</f>
        <v>0.80115612760460753</v>
      </c>
      <c r="K58" s="50">
        <f>VLOOKUP($B58,'[4]GRAF - QUADRIMESTRAL'!$V$4:$AH$82,K$2,0)</f>
        <v>7.5483842728097272</v>
      </c>
      <c r="L58" s="50">
        <f>VLOOKUP($B58,'[4]GRAF - QUADRIMESTRAL'!$V$4:$AH$82,L$2,0)</f>
        <v>3.9530556679642448</v>
      </c>
      <c r="M58" s="50">
        <f>VLOOKUP($B58,'[4]GRAF - QUADRIMESTRAL'!$V$4:$AH$82,M$2,0)</f>
        <v>12.698188680957667</v>
      </c>
      <c r="N58" s="52">
        <f>VLOOKUP($B58,'[4]GRAF - QUADRIMESTRAL'!$V$4:$AH$82,N$2,0)</f>
        <v>1.4797983427517813</v>
      </c>
    </row>
    <row r="59" spans="1:14" ht="15.6">
      <c r="A59" s="53" t="str">
        <f t="shared" si="0"/>
        <v>1º Quad 2019</v>
      </c>
      <c r="B59" s="53" t="str">
        <f>'[4]GRAF - QUADRIMESTRAL'!V58</f>
        <v>2019 1º Quad</v>
      </c>
      <c r="C59" s="53">
        <f>VLOOKUP($B59,'[4]GRAF - QUADRIMESTRAL'!$V$4:$AH$82,C$2,0)</f>
        <v>0.66343459116906534</v>
      </c>
      <c r="D59" s="53">
        <f>VLOOKUP($B59,'[4]GRAF - QUADRIMESTRAL'!$V$4:$AH$82,D$2,0)</f>
        <v>-0.72296519400990578</v>
      </c>
      <c r="E59" s="53">
        <f>VLOOKUP($B59,'[4]GRAF - QUADRIMESTRAL'!$V$4:$AH$82,E$2,0)</f>
        <v>-0.29056041070660843</v>
      </c>
      <c r="F59" s="54">
        <f>VLOOKUP($B59,'[4]GRAF - QUADRIMESTRAL'!$V$4:$AH$82,F$2,0)</f>
        <v>-0.17304542241108889</v>
      </c>
      <c r="G59" s="53">
        <f>VLOOKUP($B59,'[4]GRAF - QUADRIMESTRAL'!$V$4:$AH$82,G$2,0)</f>
        <v>-1.4207070957357071</v>
      </c>
      <c r="H59" s="53">
        <f>VLOOKUP($B59,'[4]GRAF - QUADRIMESTRAL'!$V$4:$AH$82,H$2,0)</f>
        <v>6.0669785382125641</v>
      </c>
      <c r="I59" s="53">
        <f>VLOOKUP($B59,'[4]GRAF - QUADRIMESTRAL'!$V$4:$AH$82,I$2,0)</f>
        <v>-28.740588669425271</v>
      </c>
      <c r="J59" s="53">
        <f>VLOOKUP($B59,'[4]GRAF - QUADRIMESTRAL'!$V$4:$AH$82,J$2,0)</f>
        <v>1.7413617404828496</v>
      </c>
      <c r="K59" s="53">
        <f>VLOOKUP($B59,'[4]GRAF - QUADRIMESTRAL'!$V$4:$AH$82,K$2,0)</f>
        <v>6.3846255807910257</v>
      </c>
      <c r="L59" s="53">
        <f>VLOOKUP($B59,'[4]GRAF - QUADRIMESTRAL'!$V$4:$AH$82,L$2,0)</f>
        <v>2.5513030517744895</v>
      </c>
      <c r="M59" s="53">
        <f>VLOOKUP($B59,'[4]GRAF - QUADRIMESTRAL'!$V$4:$AH$82,M$2,0)</f>
        <v>7.8793082435725026</v>
      </c>
      <c r="N59" s="55">
        <f>VLOOKUP($B59,'[4]GRAF - QUADRIMESTRAL'!$V$4:$AH$82,N$2,0)</f>
        <v>3.7084164747875459</v>
      </c>
    </row>
    <row r="60" spans="1:14" ht="15.6">
      <c r="A60" s="50" t="str">
        <f t="shared" si="0"/>
        <v>2º Quad 2019</v>
      </c>
      <c r="B60" s="50" t="str">
        <f>'[4]GRAF - QUADRIMESTRAL'!V59</f>
        <v>2019 2º Quad</v>
      </c>
      <c r="C60" s="50">
        <f>VLOOKUP($B60,'[4]GRAF - QUADRIMESTRAL'!$V$4:$AH$82,C$2,0)</f>
        <v>1.6773115624899138</v>
      </c>
      <c r="D60" s="50">
        <f>VLOOKUP($B60,'[4]GRAF - QUADRIMESTRAL'!$V$4:$AH$82,D$2,0)</f>
        <v>1.9789934774351314</v>
      </c>
      <c r="E60" s="50">
        <f>VLOOKUP($B60,'[4]GRAF - QUADRIMESTRAL'!$V$4:$AH$82,E$2,0)</f>
        <v>0.95546390174852114</v>
      </c>
      <c r="F60" s="51">
        <f>VLOOKUP($B60,'[4]GRAF - QUADRIMESTRAL'!$V$4:$AH$82,F$2,0)</f>
        <v>9.1179141630703953E-3</v>
      </c>
      <c r="G60" s="50">
        <f>VLOOKUP($B60,'[4]GRAF - QUADRIMESTRAL'!$V$4:$AH$82,G$2,0)</f>
        <v>1.2565037557295433</v>
      </c>
      <c r="H60" s="50">
        <f>VLOOKUP($B60,'[4]GRAF - QUADRIMESTRAL'!$V$4:$AH$82,H$2,0)</f>
        <v>6.6407862546286722</v>
      </c>
      <c r="I60" s="50">
        <f>VLOOKUP($B60,'[4]GRAF - QUADRIMESTRAL'!$V$4:$AH$82,I$2,0)</f>
        <v>-19.426205977311483</v>
      </c>
      <c r="J60" s="50">
        <f>VLOOKUP($B60,'[4]GRAF - QUADRIMESTRAL'!$V$4:$AH$82,J$2,0)</f>
        <v>-2.9772865805343218</v>
      </c>
      <c r="K60" s="50">
        <f>VLOOKUP($B60,'[4]GRAF - QUADRIMESTRAL'!$V$4:$AH$82,K$2,0)</f>
        <v>3.5273291228757886</v>
      </c>
      <c r="L60" s="50">
        <f>VLOOKUP($B60,'[4]GRAF - QUADRIMESTRAL'!$V$4:$AH$82,L$2,0)</f>
        <v>4.4748745749576546</v>
      </c>
      <c r="M60" s="50">
        <f>VLOOKUP($B60,'[4]GRAF - QUADRIMESTRAL'!$V$4:$AH$82,M$2,0)</f>
        <v>13.264561349428149</v>
      </c>
      <c r="N60" s="52">
        <f>VLOOKUP($B60,'[4]GRAF - QUADRIMESTRAL'!$V$4:$AH$82,N$2,0)</f>
        <v>3.5478730652222179</v>
      </c>
    </row>
    <row r="61" spans="1:14" ht="15.6">
      <c r="A61" s="53" t="str">
        <f t="shared" si="0"/>
        <v>3º Quad 2019</v>
      </c>
      <c r="B61" s="53" t="str">
        <f>'[4]GRAF - QUADRIMESTRAL'!V60</f>
        <v>2019 3º Quad</v>
      </c>
      <c r="C61" s="53">
        <f>VLOOKUP($B61,'[4]GRAF - QUADRIMESTRAL'!$V$4:$AH$82,C$2,0)</f>
        <v>3.0265869748329788</v>
      </c>
      <c r="D61" s="53">
        <f>VLOOKUP($B61,'[4]GRAF - QUADRIMESTRAL'!$V$4:$AH$82,D$2,0)</f>
        <v>0.60258754363797795</v>
      </c>
      <c r="E61" s="53">
        <f>VLOOKUP($B61,'[4]GRAF - QUADRIMESTRAL'!$V$4:$AH$82,E$2,0)</f>
        <v>0.46156915006856369</v>
      </c>
      <c r="F61" s="54">
        <f>VLOOKUP($B61,'[4]GRAF - QUADRIMESTRAL'!$V$4:$AH$82,F$2,0)</f>
        <v>0.48045098339457581</v>
      </c>
      <c r="G61" s="53">
        <f>VLOOKUP($B61,'[4]GRAF - QUADRIMESTRAL'!$V$4:$AH$82,G$2,0)</f>
        <v>10.165711666792987</v>
      </c>
      <c r="H61" s="53">
        <f>VLOOKUP($B61,'[4]GRAF - QUADRIMESTRAL'!$V$4:$AH$82,H$2,0)</f>
        <v>7.6221249347902642</v>
      </c>
      <c r="I61" s="53">
        <f>VLOOKUP($B61,'[4]GRAF - QUADRIMESTRAL'!$V$4:$AH$82,I$2,0)</f>
        <v>-8.8816662311549379</v>
      </c>
      <c r="J61" s="53">
        <f>VLOOKUP($B61,'[4]GRAF - QUADRIMESTRAL'!$V$4:$AH$82,J$2,0)</f>
        <v>3.5783308109522238</v>
      </c>
      <c r="K61" s="53">
        <f>VLOOKUP($B61,'[4]GRAF - QUADRIMESTRAL'!$V$4:$AH$82,K$2,0)</f>
        <v>7.8858812402243572</v>
      </c>
      <c r="L61" s="53">
        <f>VLOOKUP($B61,'[4]GRAF - QUADRIMESTRAL'!$V$4:$AH$82,L$2,0)</f>
        <v>4.5083676963261432</v>
      </c>
      <c r="M61" s="53">
        <f>VLOOKUP($B61,'[4]GRAF - QUADRIMESTRAL'!$V$4:$AH$82,M$2,0)</f>
        <v>8.8902249594854155</v>
      </c>
      <c r="N61" s="55">
        <f>VLOOKUP($B61,'[4]GRAF - QUADRIMESTRAL'!$V$4:$AH$82,N$2,0)</f>
        <v>5.4080354294878452</v>
      </c>
    </row>
    <row r="62" spans="1:14" ht="15.6">
      <c r="A62" s="50" t="str">
        <f>IF(C62="","",RIGHT(B62,7)&amp;" "&amp;LEFT(B62,4))</f>
        <v>1º Quad 2020</v>
      </c>
      <c r="B62" s="50" t="str">
        <f>'[4]GRAF - QUADRIMESTRAL'!V61</f>
        <v>2020 1º Quad</v>
      </c>
      <c r="C62" s="50">
        <f>VLOOKUP($B62,'[4]GRAF - QUADRIMESTRAL'!$V$4:$AH$82,C$2,0)</f>
        <v>-3.0890040399876084</v>
      </c>
      <c r="D62" s="50">
        <f>VLOOKUP($B62,'[4]GRAF - QUADRIMESTRAL'!$V$4:$AH$82,D$2,0)</f>
        <v>-8.9676043542629262</v>
      </c>
      <c r="E62" s="50">
        <f>VLOOKUP($B62,'[4]GRAF - QUADRIMESTRAL'!$V$4:$AH$82,E$2,0)</f>
        <v>4.1847649774469087</v>
      </c>
      <c r="F62" s="51">
        <f>VLOOKUP($B62,'[4]GRAF - QUADRIMESTRAL'!$V$4:$AH$82,F$2,0)</f>
        <v>-29.864855082451957</v>
      </c>
      <c r="G62" s="50">
        <f>VLOOKUP($B62,'[4]GRAF - QUADRIMESTRAL'!$V$4:$AH$82,G$2,0)</f>
        <v>-5.9214980837528746</v>
      </c>
      <c r="H62" s="50">
        <f>VLOOKUP($B62,'[4]GRAF - QUADRIMESTRAL'!$V$4:$AH$82,H$2,0)</f>
        <v>4.3219488164699893</v>
      </c>
      <c r="I62" s="50">
        <f>VLOOKUP($B62,'[4]GRAF - QUADRIMESTRAL'!$V$4:$AH$82,I$2,0)</f>
        <v>-19.919045483865471</v>
      </c>
      <c r="J62" s="50">
        <f>VLOOKUP($B62,'[4]GRAF - QUADRIMESTRAL'!$V$4:$AH$82,J$2,0)</f>
        <v>-21.986321215175575</v>
      </c>
      <c r="K62" s="50">
        <f>VLOOKUP($B62,'[4]GRAF - QUADRIMESTRAL'!$V$4:$AH$82,K$2,0)</f>
        <v>-12.171459320139366</v>
      </c>
      <c r="L62" s="50">
        <f>VLOOKUP($B62,'[4]GRAF - QUADRIMESTRAL'!$V$4:$AH$82,L$2,0)</f>
        <v>-6.946680063893873</v>
      </c>
      <c r="M62" s="50">
        <f>VLOOKUP($B62,'[4]GRAF - QUADRIMESTRAL'!$V$4:$AH$82,M$2,0)</f>
        <v>-17.92537462400071</v>
      </c>
      <c r="N62" s="52">
        <f>VLOOKUP($B62,'[4]GRAF - QUADRIMESTRAL'!$V$4:$AH$82,N$2,0)</f>
        <v>-7.1226264735336109</v>
      </c>
    </row>
    <row r="63" spans="1:14" ht="15.6">
      <c r="A63" s="53" t="str">
        <f t="shared" ref="A63:A97" si="1">IF(C63="","",RIGHT(B63,7)&amp;" "&amp;LEFT(B63,4))</f>
        <v>2º Quad 2020</v>
      </c>
      <c r="B63" s="53" t="str">
        <f>'[4]GRAF - QUADRIMESTRAL'!V62</f>
        <v>2020 2º Quad</v>
      </c>
      <c r="C63" s="53">
        <f>VLOOKUP($B63,'[4]GRAF - QUADRIMESTRAL'!$V$4:$AH$82,C$2,0)</f>
        <v>1.2319367417902738</v>
      </c>
      <c r="D63" s="53">
        <f>VLOOKUP($B63,'[4]GRAF - QUADRIMESTRAL'!$V$4:$AH$82,D$2,0)</f>
        <v>-14.308337419708273</v>
      </c>
      <c r="E63" s="53">
        <f>VLOOKUP($B63,'[4]GRAF - QUADRIMESTRAL'!$V$4:$AH$82,E$2,0)</f>
        <v>7.0906862779739344</v>
      </c>
      <c r="F63" s="54">
        <f>VLOOKUP($B63,'[4]GRAF - QUADRIMESTRAL'!$V$4:$AH$82,F$2,0)</f>
        <v>-36.301925312175918</v>
      </c>
      <c r="G63" s="53">
        <f>VLOOKUP($B63,'[4]GRAF - QUADRIMESTRAL'!$V$4:$AH$82,G$2,0)</f>
        <v>19.403432917579998</v>
      </c>
      <c r="H63" s="53">
        <f>VLOOKUP($B63,'[4]GRAF - QUADRIMESTRAL'!$V$4:$AH$82,H$2,0)</f>
        <v>6.7149343350354052</v>
      </c>
      <c r="I63" s="53">
        <f>VLOOKUP($B63,'[4]GRAF - QUADRIMESTRAL'!$V$4:$AH$82,I$2,0)</f>
        <v>-43.667391551538429</v>
      </c>
      <c r="J63" s="53">
        <f>VLOOKUP($B63,'[4]GRAF - QUADRIMESTRAL'!$V$4:$AH$82,J$2,0)</f>
        <v>-16.86493949447231</v>
      </c>
      <c r="K63" s="53">
        <f>VLOOKUP($B63,'[4]GRAF - QUADRIMESTRAL'!$V$4:$AH$82,K$2,0)</f>
        <v>3.4631745199637853</v>
      </c>
      <c r="L63" s="53">
        <f>VLOOKUP($B63,'[4]GRAF - QUADRIMESTRAL'!$V$4:$AH$82,L$2,0)</f>
        <v>-3.158809334871171</v>
      </c>
      <c r="M63" s="53">
        <f>VLOOKUP($B63,'[4]GRAF - QUADRIMESTRAL'!$V$4:$AH$82,M$2,0)</f>
        <v>-22.234333937390595</v>
      </c>
      <c r="N63" s="55">
        <f>VLOOKUP($B63,'[4]GRAF - QUADRIMESTRAL'!$V$4:$AH$82,N$2,0)</f>
        <v>16.118670291296212</v>
      </c>
    </row>
    <row r="64" spans="1:14" ht="15.6">
      <c r="A64" s="50" t="str">
        <f t="shared" si="1"/>
        <v>3º Quad 2020</v>
      </c>
      <c r="B64" s="50" t="str">
        <f>'[4]GRAF - QUADRIMESTRAL'!V63</f>
        <v>2020 3º Quad</v>
      </c>
      <c r="C64" s="50">
        <f>VLOOKUP($B64,'[4]GRAF - QUADRIMESTRAL'!$V$4:$AH$82,C$2,0)</f>
        <v>4.8098258100057079</v>
      </c>
      <c r="D64" s="50">
        <f>VLOOKUP($B64,'[4]GRAF - QUADRIMESTRAL'!$V$4:$AH$82,D$2,0)</f>
        <v>-5.844495910945291</v>
      </c>
      <c r="E64" s="50">
        <f>VLOOKUP($B64,'[4]GRAF - QUADRIMESTRAL'!$V$4:$AH$82,E$2,0)</f>
        <v>3.274507764183654</v>
      </c>
      <c r="F64" s="51">
        <f>VLOOKUP($B64,'[4]GRAF - QUADRIMESTRAL'!$V$4:$AH$82,F$2,0)</f>
        <v>-6.0475926238312887</v>
      </c>
      <c r="G64" s="50">
        <f>VLOOKUP($B64,'[4]GRAF - QUADRIMESTRAL'!$V$4:$AH$82,G$2,0)</f>
        <v>16.354606398265048</v>
      </c>
      <c r="H64" s="50">
        <f>VLOOKUP($B64,'[4]GRAF - QUADRIMESTRAL'!$V$4:$AH$82,H$2,0)</f>
        <v>13.436296311624574</v>
      </c>
      <c r="I64" s="50">
        <f>VLOOKUP($B64,'[4]GRAF - QUADRIMESTRAL'!$V$4:$AH$82,I$2,0)</f>
        <v>-32.032621218024737</v>
      </c>
      <c r="J64" s="50">
        <f>VLOOKUP($B64,'[4]GRAF - QUADRIMESTRAL'!$V$4:$AH$82,J$2,0)</f>
        <v>-10.098854757107789</v>
      </c>
      <c r="K64" s="50">
        <f>VLOOKUP($B64,'[4]GRAF - QUADRIMESTRAL'!$V$4:$AH$82,K$2,0)</f>
        <v>12.487479242205701</v>
      </c>
      <c r="L64" s="50">
        <f>VLOOKUP($B64,'[4]GRAF - QUADRIMESTRAL'!$V$4:$AH$82,L$2,0)</f>
        <v>4.9715673914635383</v>
      </c>
      <c r="M64" s="50">
        <f>VLOOKUP($B64,'[4]GRAF - QUADRIMESTRAL'!$V$4:$AH$82,M$2,0)</f>
        <v>-1.1565870269529932</v>
      </c>
      <c r="N64" s="52">
        <f>VLOOKUP($B64,'[4]GRAF - QUADRIMESTRAL'!$V$4:$AH$82,N$2,0)</f>
        <v>22.030094497388177</v>
      </c>
    </row>
    <row r="65" spans="1:14" ht="15.6">
      <c r="A65" s="53" t="str">
        <f t="shared" si="1"/>
        <v>1º Quad 2021</v>
      </c>
      <c r="B65" s="53" t="str">
        <f>'[4]GRAF - QUADRIMESTRAL'!V64</f>
        <v>2021 1º Quad</v>
      </c>
      <c r="C65" s="53">
        <f>VLOOKUP($B65,'[4]GRAF - QUADRIMESTRAL'!$V$4:$AH$82,C$2,0)</f>
        <v>4.5329479341480017</v>
      </c>
      <c r="D65" s="53">
        <f>VLOOKUP($B65,'[4]GRAF - QUADRIMESTRAL'!$V$4:$AH$82,D$2,0)</f>
        <v>-1.3482262570702841</v>
      </c>
      <c r="E65" s="53">
        <f>VLOOKUP($B65,'[4]GRAF - QUADRIMESTRAL'!$V$4:$AH$82,E$2,0)</f>
        <v>-2.2711058598033351</v>
      </c>
      <c r="F65" s="54">
        <f>VLOOKUP($B65,'[4]GRAF - QUADRIMESTRAL'!$V$4:$AH$82,F$2,0)</f>
        <v>3.6104730948271602</v>
      </c>
      <c r="G65" s="53">
        <f>VLOOKUP($B65,'[4]GRAF - QUADRIMESTRAL'!$V$4:$AH$82,G$2,0)</f>
        <v>13.022880382507495</v>
      </c>
      <c r="H65" s="53">
        <f>VLOOKUP($B65,'[4]GRAF - QUADRIMESTRAL'!$V$4:$AH$82,H$2,0)</f>
        <v>16.179581738871175</v>
      </c>
      <c r="I65" s="53">
        <f>VLOOKUP($B65,'[4]GRAF - QUADRIMESTRAL'!$V$4:$AH$82,I$2,0)</f>
        <v>-33.864088804918588</v>
      </c>
      <c r="J65" s="53">
        <f>VLOOKUP($B65,'[4]GRAF - QUADRIMESTRAL'!$V$4:$AH$82,J$2,0)</f>
        <v>0.96438776648932745</v>
      </c>
      <c r="K65" s="53">
        <f>VLOOKUP($B65,'[4]GRAF - QUADRIMESTRAL'!$V$4:$AH$82,K$2,0)</f>
        <v>27.665826524556113</v>
      </c>
      <c r="L65" s="53">
        <f>VLOOKUP($B65,'[4]GRAF - QUADRIMESTRAL'!$V$4:$AH$82,L$2,0)</f>
        <v>9.1729461402988868</v>
      </c>
      <c r="M65" s="53">
        <f>VLOOKUP($B65,'[4]GRAF - QUADRIMESTRAL'!$V$4:$AH$82,M$2,0)</f>
        <v>17.672036187095163</v>
      </c>
      <c r="N65" s="55">
        <f>VLOOKUP($B65,'[4]GRAF - QUADRIMESTRAL'!$V$4:$AH$82,N$2,0)</f>
        <v>25.598648333940453</v>
      </c>
    </row>
    <row r="66" spans="1:14" ht="15.6">
      <c r="A66" s="50" t="str">
        <f t="shared" si="1"/>
        <v>2º Quad 2021</v>
      </c>
      <c r="B66" s="50" t="str">
        <f>'[4]GRAF - QUADRIMESTRAL'!V65</f>
        <v>2021 2º Quad</v>
      </c>
      <c r="C66" s="50">
        <f>VLOOKUP($B66,'[4]GRAF - QUADRIMESTRAL'!$V$4:$AH$82,C$2,0)</f>
        <v>5.5812608678453834</v>
      </c>
      <c r="D66" s="50">
        <f>VLOOKUP($B66,'[4]GRAF - QUADRIMESTRAL'!$V$4:$AH$82,D$2,0)</f>
        <v>9.1669737322259479</v>
      </c>
      <c r="E66" s="50">
        <f>VLOOKUP($B66,'[4]GRAF - QUADRIMESTRAL'!$V$4:$AH$82,E$2,0)</f>
        <v>-3.4340606978922161</v>
      </c>
      <c r="F66" s="51">
        <f>VLOOKUP($B66,'[4]GRAF - QUADRIMESTRAL'!$V$4:$AH$82,F$2,0)</f>
        <v>50.152493093201599</v>
      </c>
      <c r="G66" s="50">
        <f>VLOOKUP($B66,'[4]GRAF - QUADRIMESTRAL'!$V$4:$AH$82,G$2,0)</f>
        <v>-5.4729460899662685</v>
      </c>
      <c r="H66" s="50">
        <f>VLOOKUP($B66,'[4]GRAF - QUADRIMESTRAL'!$V$4:$AH$82,H$2,0)</f>
        <v>10.707790780274795</v>
      </c>
      <c r="I66" s="50">
        <f>VLOOKUP($B66,'[4]GRAF - QUADRIMESTRAL'!$V$4:$AH$82,I$2,0)</f>
        <v>4.9011685588101983</v>
      </c>
      <c r="J66" s="50">
        <f>VLOOKUP($B66,'[4]GRAF - QUADRIMESTRAL'!$V$4:$AH$82,J$2,0)</f>
        <v>3.6202630398586955</v>
      </c>
      <c r="K66" s="50">
        <f>VLOOKUP($B66,'[4]GRAF - QUADRIMESTRAL'!$V$4:$AH$82,K$2,0)</f>
        <v>26.264879959686873</v>
      </c>
      <c r="L66" s="50">
        <f>VLOOKUP($B66,'[4]GRAF - QUADRIMESTRAL'!$V$4:$AH$82,L$2,0)</f>
        <v>10.343899155343816</v>
      </c>
      <c r="M66" s="50">
        <f>VLOOKUP($B66,'[4]GRAF - QUADRIMESTRAL'!$V$4:$AH$82,M$2,0)</f>
        <v>30.995500108811047</v>
      </c>
      <c r="N66" s="52">
        <f>VLOOKUP($B66,'[4]GRAF - QUADRIMESTRAL'!$V$4:$AH$82,N$2,0)</f>
        <v>3.3387188194357265</v>
      </c>
    </row>
    <row r="67" spans="1:14" ht="15.6">
      <c r="A67" s="53" t="str">
        <f t="shared" si="1"/>
        <v>3º Quad 2021</v>
      </c>
      <c r="B67" s="53" t="str">
        <f>'[4]GRAF - QUADRIMESTRAL'!V66</f>
        <v>2021 3º Quad</v>
      </c>
      <c r="C67" s="53">
        <f>VLOOKUP($B67,'[4]GRAF - QUADRIMESTRAL'!$V$4:$AH$82,C$2,0)</f>
        <v>-4.6922464815244975</v>
      </c>
      <c r="D67" s="53">
        <f>VLOOKUP($B67,'[4]GRAF - QUADRIMESTRAL'!$V$4:$AH$82,D$2,0)</f>
        <v>-6.2608202810351727</v>
      </c>
      <c r="E67" s="53">
        <f>VLOOKUP($B67,'[4]GRAF - QUADRIMESTRAL'!$V$4:$AH$82,E$2,0)</f>
        <v>-2.2335700951442661</v>
      </c>
      <c r="F67" s="54">
        <f>VLOOKUP($B67,'[4]GRAF - QUADRIMESTRAL'!$V$4:$AH$82,F$2,0)</f>
        <v>-1.7707357990606964</v>
      </c>
      <c r="G67" s="53">
        <f>VLOOKUP($B67,'[4]GRAF - QUADRIMESTRAL'!$V$4:$AH$82,G$2,0)</f>
        <v>-21.001359149088373</v>
      </c>
      <c r="H67" s="53">
        <f>VLOOKUP($B67,'[4]GRAF - QUADRIMESTRAL'!$V$4:$AH$82,H$2,0)</f>
        <v>3.6927909022244298</v>
      </c>
      <c r="I67" s="53">
        <f>VLOOKUP($B67,'[4]GRAF - QUADRIMESTRAL'!$V$4:$AH$82,I$2,0)</f>
        <v>-8.0232234163704614</v>
      </c>
      <c r="J67" s="53">
        <f>VLOOKUP($B67,'[4]GRAF - QUADRIMESTRAL'!$V$4:$AH$82,J$2,0)</f>
        <v>-9.1922544987154691</v>
      </c>
      <c r="K67" s="53">
        <f>VLOOKUP($B67,'[4]GRAF - QUADRIMESTRAL'!$V$4:$AH$82,K$2,0)</f>
        <v>-5.4369722889576089</v>
      </c>
      <c r="L67" s="53">
        <f>VLOOKUP($B67,'[4]GRAF - QUADRIMESTRAL'!$V$4:$AH$82,L$2,0)</f>
        <v>-4.1078290757731617</v>
      </c>
      <c r="M67" s="53">
        <f>VLOOKUP($B67,'[4]GRAF - QUADRIMESTRAL'!$V$4:$AH$82,M$2,0)</f>
        <v>0.23523405483760751</v>
      </c>
      <c r="N67" s="55">
        <f>VLOOKUP($B67,'[4]GRAF - QUADRIMESTRAL'!$V$4:$AH$82,N$2,0)</f>
        <v>-9.2576061219273527</v>
      </c>
    </row>
    <row r="68" spans="1:14" ht="15.6">
      <c r="A68" s="50" t="str">
        <f t="shared" si="1"/>
        <v>1º Quad 2022</v>
      </c>
      <c r="B68" s="50" t="str">
        <f>'[4]GRAF - QUADRIMESTRAL'!V67</f>
        <v>2022 1º Quad</v>
      </c>
      <c r="C68" s="50">
        <f>VLOOKUP($B68,'[4]GRAF - QUADRIMESTRAL'!$V$4:$AH$82,C$2,0)</f>
        <v>2.3009950477719698</v>
      </c>
      <c r="D68" s="50">
        <f>VLOOKUP($B68,'[4]GRAF - QUADRIMESTRAL'!$V$4:$AH$82,D$2,0)</f>
        <v>3.7625490250158933</v>
      </c>
      <c r="E68" s="50">
        <f>VLOOKUP($B68,'[4]GRAF - QUADRIMESTRAL'!$V$4:$AH$82,E$2,0)</f>
        <v>0.36770908484602405</v>
      </c>
      <c r="F68" s="51">
        <f>VLOOKUP($B68,'[4]GRAF - QUADRIMESTRAL'!$V$4:$AH$82,F$2,0)</f>
        <v>26.74916815362338</v>
      </c>
      <c r="G68" s="50">
        <f>VLOOKUP($B68,'[4]GRAF - QUADRIMESTRAL'!$V$4:$AH$82,G$2,0)</f>
        <v>-6.9245597084309214</v>
      </c>
      <c r="H68" s="50">
        <f>VLOOKUP($B68,'[4]GRAF - QUADRIMESTRAL'!$V$4:$AH$82,H$2,0)</f>
        <v>7.5661509619008749</v>
      </c>
      <c r="I68" s="50">
        <f>VLOOKUP($B68,'[4]GRAF - QUADRIMESTRAL'!$V$4:$AH$82,I$2,0)</f>
        <v>20.45770412816783</v>
      </c>
      <c r="J68" s="50">
        <f>VLOOKUP($B68,'[4]GRAF - QUADRIMESTRAL'!$V$4:$AH$82,J$2,0)</f>
        <v>8.8375188284883777E-2</v>
      </c>
      <c r="K68" s="50">
        <f>VLOOKUP($B68,'[4]GRAF - QUADRIMESTRAL'!$V$4:$AH$82,K$2,0)</f>
        <v>0.92124449221366866</v>
      </c>
      <c r="L68" s="50">
        <f>VLOOKUP($B68,'[4]GRAF - QUADRIMESTRAL'!$V$4:$AH$82,L$2,0)</f>
        <v>1.451920657513317</v>
      </c>
      <c r="M68" s="50">
        <f>VLOOKUP($B68,'[4]GRAF - QUADRIMESTRAL'!$V$4:$AH$82,M$2,0)</f>
        <v>2.4050474790608733</v>
      </c>
      <c r="N68" s="52">
        <f>VLOOKUP($B68,'[4]GRAF - QUADRIMESTRAL'!$V$4:$AH$82,N$2,0)</f>
        <v>-6.0469696897289982</v>
      </c>
    </row>
    <row r="69" spans="1:14" ht="15.6">
      <c r="A69" s="53" t="str">
        <f t="shared" si="1"/>
        <v>2º Quad 2022</v>
      </c>
      <c r="B69" s="53" t="str">
        <f>'[4]GRAF - QUADRIMESTRAL'!V68</f>
        <v>2022 2º Quad</v>
      </c>
      <c r="C69" s="53">
        <f>VLOOKUP($B69,'[4]GRAF - QUADRIMESTRAL'!$V$4:$AH$82,C$2,0)</f>
        <v>-1.0808749393742545</v>
      </c>
      <c r="D69" s="53">
        <f>VLOOKUP($B69,'[4]GRAF - QUADRIMESTRAL'!$V$4:$AH$82,D$2,0)</f>
        <v>15.719734974405108</v>
      </c>
      <c r="E69" s="53">
        <f>VLOOKUP($B69,'[4]GRAF - QUADRIMESTRAL'!$V$4:$AH$82,E$2,0)</f>
        <v>0.70525605040794304</v>
      </c>
      <c r="F69" s="54">
        <f>VLOOKUP($B69,'[4]GRAF - QUADRIMESTRAL'!$V$4:$AH$82,F$2,0)</f>
        <v>-2.744220248966367</v>
      </c>
      <c r="G69" s="53">
        <f>VLOOKUP($B69,'[4]GRAF - QUADRIMESTRAL'!$V$4:$AH$82,G$2,0)</f>
        <v>-12.629715697307731</v>
      </c>
      <c r="H69" s="53">
        <f>VLOOKUP($B69,'[4]GRAF - QUADRIMESTRAL'!$V$4:$AH$82,H$2,0)</f>
        <v>7.2028596445578907</v>
      </c>
      <c r="I69" s="53">
        <f>VLOOKUP($B69,'[4]GRAF - QUADRIMESTRAL'!$V$4:$AH$82,I$2,0)</f>
        <v>14.489608313439639</v>
      </c>
      <c r="J69" s="53">
        <f>VLOOKUP($B69,'[4]GRAF - QUADRIMESTRAL'!$V$4:$AH$82,J$2,0)</f>
        <v>1.4269491483478669</v>
      </c>
      <c r="K69" s="53">
        <f>VLOOKUP($B69,'[4]GRAF - QUADRIMESTRAL'!$V$4:$AH$82,K$2,0)</f>
        <v>-15.12441401380784</v>
      </c>
      <c r="L69" s="53">
        <f>VLOOKUP($B69,'[4]GRAF - QUADRIMESTRAL'!$V$4:$AH$82,L$2,0)</f>
        <v>-2.8797940721898341</v>
      </c>
      <c r="M69" s="53">
        <f>VLOOKUP($B69,'[4]GRAF - QUADRIMESTRAL'!$V$4:$AH$82,M$2,0)</f>
        <v>-4.7802877963613604</v>
      </c>
      <c r="N69" s="55">
        <f>VLOOKUP($B69,'[4]GRAF - QUADRIMESTRAL'!$V$4:$AH$82,N$2,0)</f>
        <v>-10.109664945149255</v>
      </c>
    </row>
    <row r="70" spans="1:14" ht="15.6">
      <c r="A70" s="50" t="str">
        <f t="shared" si="1"/>
        <v>3º Quad 2022</v>
      </c>
      <c r="B70" s="50" t="str">
        <f>'[4]GRAF - QUADRIMESTRAL'!V69</f>
        <v>2022 3º Quad</v>
      </c>
      <c r="C70" s="50">
        <f>VLOOKUP($B70,'[4]GRAF - QUADRIMESTRAL'!$V$4:$AH$82,C$2,0)</f>
        <v>1.8230736783205304</v>
      </c>
      <c r="D70" s="50">
        <f>VLOOKUP($B70,'[4]GRAF - QUADRIMESTRAL'!$V$4:$AH$82,D$2,0)</f>
        <v>29.981710216478952</v>
      </c>
      <c r="E70" s="50">
        <f>VLOOKUP($B70,'[4]GRAF - QUADRIMESTRAL'!$V$4:$AH$82,E$2,0)</f>
        <v>2.8912734673539831</v>
      </c>
      <c r="F70" s="51">
        <f>VLOOKUP($B70,'[4]GRAF - QUADRIMESTRAL'!$V$4:$AH$82,F$2,0)</f>
        <v>-13.14178448472807</v>
      </c>
      <c r="G70" s="50">
        <f>VLOOKUP($B70,'[4]GRAF - QUADRIMESTRAL'!$V$4:$AH$82,G$2,0)</f>
        <v>-0.74448894009458977</v>
      </c>
      <c r="H70" s="50">
        <f>VLOOKUP($B70,'[4]GRAF - QUADRIMESTRAL'!$V$4:$AH$82,H$2,0)</f>
        <v>4.4134238222242272</v>
      </c>
      <c r="I70" s="50">
        <f>VLOOKUP($B70,'[4]GRAF - QUADRIMESTRAL'!$V$4:$AH$82,I$2,0)</f>
        <v>8.9757946197820626</v>
      </c>
      <c r="J70" s="50">
        <f>VLOOKUP($B70,'[4]GRAF - QUADRIMESTRAL'!$V$4:$AH$82,J$2,0)</f>
        <v>3.4500024617271308</v>
      </c>
      <c r="K70" s="50">
        <f>VLOOKUP($B70,'[4]GRAF - QUADRIMESTRAL'!$V$4:$AH$82,K$2,0)</f>
        <v>-9.366348650263479</v>
      </c>
      <c r="L70" s="50">
        <f>VLOOKUP($B70,'[4]GRAF - QUADRIMESTRAL'!$V$4:$AH$82,L$2,0)</f>
        <v>-0.23001280295672499</v>
      </c>
      <c r="M70" s="50">
        <f>VLOOKUP($B70,'[4]GRAF - QUADRIMESTRAL'!$V$4:$AH$82,M$2,0)</f>
        <v>-2.3197722900608619</v>
      </c>
      <c r="N70" s="52">
        <f>VLOOKUP($B70,'[4]GRAF - QUADRIMESTRAL'!$V$4:$AH$82,N$2,0)</f>
        <v>-9.8667193326965617</v>
      </c>
    </row>
    <row r="71" spans="1:14" ht="15.6">
      <c r="A71" s="53" t="str">
        <f t="shared" si="1"/>
        <v/>
      </c>
      <c r="B71" s="53" t="str">
        <f>'[4]GRAF - QUADRIMESTRAL'!V70</f>
        <v>2023 1º Quad</v>
      </c>
      <c r="C71" s="53" t="str">
        <f>VLOOKUP($B71,'[4]GRAF - QUADRIMESTRAL'!$V$4:$AH$82,C$2,0)</f>
        <v/>
      </c>
      <c r="D71" s="53" t="str">
        <f>VLOOKUP($B71,'[4]GRAF - QUADRIMESTRAL'!$V$4:$AH$82,D$2,0)</f>
        <v/>
      </c>
      <c r="E71" s="53" t="str">
        <f>VLOOKUP($B71,'[4]GRAF - QUADRIMESTRAL'!$V$4:$AH$82,E$2,0)</f>
        <v/>
      </c>
      <c r="F71" s="54" t="str">
        <f>VLOOKUP($B71,'[4]GRAF - QUADRIMESTRAL'!$V$4:$AH$82,F$2,0)</f>
        <v/>
      </c>
      <c r="G71" s="53" t="str">
        <f>VLOOKUP($B71,'[4]GRAF - QUADRIMESTRAL'!$V$4:$AH$82,G$2,0)</f>
        <v/>
      </c>
      <c r="H71" s="53" t="str">
        <f>VLOOKUP($B71,'[4]GRAF - QUADRIMESTRAL'!$V$4:$AH$82,H$2,0)</f>
        <v/>
      </c>
      <c r="I71" s="53" t="str">
        <f>VLOOKUP($B71,'[4]GRAF - QUADRIMESTRAL'!$V$4:$AH$82,I$2,0)</f>
        <v/>
      </c>
      <c r="J71" s="53" t="str">
        <f>VLOOKUP($B71,'[4]GRAF - QUADRIMESTRAL'!$V$4:$AH$82,J$2,0)</f>
        <v/>
      </c>
      <c r="K71" s="53" t="str">
        <f>VLOOKUP($B71,'[4]GRAF - QUADRIMESTRAL'!$V$4:$AH$82,K$2,0)</f>
        <v/>
      </c>
      <c r="L71" s="53" t="str">
        <f>VLOOKUP($B71,'[4]GRAF - QUADRIMESTRAL'!$V$4:$AH$82,L$2,0)</f>
        <v/>
      </c>
      <c r="M71" s="53" t="str">
        <f>VLOOKUP($B71,'[4]GRAF - QUADRIMESTRAL'!$V$4:$AH$82,M$2,0)</f>
        <v/>
      </c>
      <c r="N71" s="55" t="str">
        <f>VLOOKUP($B71,'[4]GRAF - QUADRIMESTRAL'!$V$4:$AH$82,N$2,0)</f>
        <v/>
      </c>
    </row>
    <row r="72" spans="1:14" ht="15.6">
      <c r="A72" s="50" t="str">
        <f t="shared" si="1"/>
        <v/>
      </c>
      <c r="B72" s="50" t="str">
        <f>'[4]GRAF - QUADRIMESTRAL'!V71</f>
        <v>2023 2º Quad</v>
      </c>
      <c r="C72" s="50" t="str">
        <f>VLOOKUP($B72,'[4]GRAF - QUADRIMESTRAL'!$V$4:$AH$82,C$2,0)</f>
        <v/>
      </c>
      <c r="D72" s="50" t="str">
        <f>VLOOKUP($B72,'[4]GRAF - QUADRIMESTRAL'!$V$4:$AH$82,D$2,0)</f>
        <v/>
      </c>
      <c r="E72" s="50" t="str">
        <f>VLOOKUP($B72,'[4]GRAF - QUADRIMESTRAL'!$V$4:$AH$82,E$2,0)</f>
        <v/>
      </c>
      <c r="F72" s="51" t="str">
        <f>VLOOKUP($B72,'[4]GRAF - QUADRIMESTRAL'!$V$4:$AH$82,F$2,0)</f>
        <v/>
      </c>
      <c r="G72" s="50" t="str">
        <f>VLOOKUP($B72,'[4]GRAF - QUADRIMESTRAL'!$V$4:$AH$82,G$2,0)</f>
        <v/>
      </c>
      <c r="H72" s="50" t="str">
        <f>VLOOKUP($B72,'[4]GRAF - QUADRIMESTRAL'!$V$4:$AH$82,H$2,0)</f>
        <v/>
      </c>
      <c r="I72" s="50" t="str">
        <f>VLOOKUP($B72,'[4]GRAF - QUADRIMESTRAL'!$V$4:$AH$82,I$2,0)</f>
        <v/>
      </c>
      <c r="J72" s="50" t="str">
        <f>VLOOKUP($B72,'[4]GRAF - QUADRIMESTRAL'!$V$4:$AH$82,J$2,0)</f>
        <v/>
      </c>
      <c r="K72" s="50" t="str">
        <f>VLOOKUP($B72,'[4]GRAF - QUADRIMESTRAL'!$V$4:$AH$82,K$2,0)</f>
        <v/>
      </c>
      <c r="L72" s="50" t="str">
        <f>VLOOKUP($B72,'[4]GRAF - QUADRIMESTRAL'!$V$4:$AH$82,L$2,0)</f>
        <v/>
      </c>
      <c r="M72" s="50" t="str">
        <f>VLOOKUP($B72,'[4]GRAF - QUADRIMESTRAL'!$V$4:$AH$82,M$2,0)</f>
        <v/>
      </c>
      <c r="N72" s="52" t="str">
        <f>VLOOKUP($B72,'[4]GRAF - QUADRIMESTRAL'!$V$4:$AH$82,N$2,0)</f>
        <v/>
      </c>
    </row>
    <row r="73" spans="1:14" ht="15.6">
      <c r="A73" s="53" t="str">
        <f t="shared" si="1"/>
        <v/>
      </c>
      <c r="B73" s="53" t="str">
        <f>'[4]GRAF - QUADRIMESTRAL'!V72</f>
        <v>2023 3º Quad</v>
      </c>
      <c r="C73" s="53" t="str">
        <f>VLOOKUP($B73,'[4]GRAF - QUADRIMESTRAL'!$V$4:$AH$82,C$2,0)</f>
        <v/>
      </c>
      <c r="D73" s="53" t="str">
        <f>VLOOKUP($B73,'[4]GRAF - QUADRIMESTRAL'!$V$4:$AH$82,D$2,0)</f>
        <v/>
      </c>
      <c r="E73" s="53" t="str">
        <f>VLOOKUP($B73,'[4]GRAF - QUADRIMESTRAL'!$V$4:$AH$82,E$2,0)</f>
        <v/>
      </c>
      <c r="F73" s="54" t="str">
        <f>VLOOKUP($B73,'[4]GRAF - QUADRIMESTRAL'!$V$4:$AH$82,F$2,0)</f>
        <v/>
      </c>
      <c r="G73" s="53" t="str">
        <f>VLOOKUP($B73,'[4]GRAF - QUADRIMESTRAL'!$V$4:$AH$82,G$2,0)</f>
        <v/>
      </c>
      <c r="H73" s="53" t="str">
        <f>VLOOKUP($B73,'[4]GRAF - QUADRIMESTRAL'!$V$4:$AH$82,H$2,0)</f>
        <v/>
      </c>
      <c r="I73" s="53" t="str">
        <f>VLOOKUP($B73,'[4]GRAF - QUADRIMESTRAL'!$V$4:$AH$82,I$2,0)</f>
        <v/>
      </c>
      <c r="J73" s="53" t="str">
        <f>VLOOKUP($B73,'[4]GRAF - QUADRIMESTRAL'!$V$4:$AH$82,J$2,0)</f>
        <v/>
      </c>
      <c r="K73" s="53" t="str">
        <f>VLOOKUP($B73,'[4]GRAF - QUADRIMESTRAL'!$V$4:$AH$82,K$2,0)</f>
        <v/>
      </c>
      <c r="L73" s="53" t="str">
        <f>VLOOKUP($B73,'[4]GRAF - QUADRIMESTRAL'!$V$4:$AH$82,L$2,0)</f>
        <v/>
      </c>
      <c r="M73" s="53" t="str">
        <f>VLOOKUP($B73,'[4]GRAF - QUADRIMESTRAL'!$V$4:$AH$82,M$2,0)</f>
        <v/>
      </c>
      <c r="N73" s="55" t="str">
        <f>VLOOKUP($B73,'[4]GRAF - QUADRIMESTRAL'!$V$4:$AH$82,N$2,0)</f>
        <v/>
      </c>
    </row>
    <row r="74" spans="1:14" ht="15.6">
      <c r="A74" s="50" t="str">
        <f t="shared" si="1"/>
        <v/>
      </c>
      <c r="B74" s="50" t="str">
        <f>'[4]GRAF - QUADRIMESTRAL'!V73</f>
        <v>2024 1º Quad</v>
      </c>
      <c r="C74" s="50" t="str">
        <f>VLOOKUP($B74,'[4]GRAF - QUADRIMESTRAL'!$V$4:$AH$82,C$2,0)</f>
        <v/>
      </c>
      <c r="D74" s="50" t="str">
        <f>VLOOKUP($B74,'[4]GRAF - QUADRIMESTRAL'!$V$4:$AH$82,D$2,0)</f>
        <v/>
      </c>
      <c r="E74" s="50" t="str">
        <f>VLOOKUP($B74,'[4]GRAF - QUADRIMESTRAL'!$V$4:$AH$82,E$2,0)</f>
        <v/>
      </c>
      <c r="F74" s="51" t="str">
        <f>VLOOKUP($B74,'[4]GRAF - QUADRIMESTRAL'!$V$4:$AH$82,F$2,0)</f>
        <v/>
      </c>
      <c r="G74" s="50" t="str">
        <f>VLOOKUP($B74,'[4]GRAF - QUADRIMESTRAL'!$V$4:$AH$82,G$2,0)</f>
        <v/>
      </c>
      <c r="H74" s="50" t="str">
        <f>VLOOKUP($B74,'[4]GRAF - QUADRIMESTRAL'!$V$4:$AH$82,H$2,0)</f>
        <v/>
      </c>
      <c r="I74" s="50" t="str">
        <f>VLOOKUP($B74,'[4]GRAF - QUADRIMESTRAL'!$V$4:$AH$82,I$2,0)</f>
        <v/>
      </c>
      <c r="J74" s="50" t="str">
        <f>VLOOKUP($B74,'[4]GRAF - QUADRIMESTRAL'!$V$4:$AH$82,J$2,0)</f>
        <v/>
      </c>
      <c r="K74" s="50" t="str">
        <f>VLOOKUP($B74,'[4]GRAF - QUADRIMESTRAL'!$V$4:$AH$82,K$2,0)</f>
        <v/>
      </c>
      <c r="L74" s="50" t="str">
        <f>VLOOKUP($B74,'[4]GRAF - QUADRIMESTRAL'!$V$4:$AH$82,L$2,0)</f>
        <v/>
      </c>
      <c r="M74" s="50" t="str">
        <f>VLOOKUP($B74,'[4]GRAF - QUADRIMESTRAL'!$V$4:$AH$82,M$2,0)</f>
        <v/>
      </c>
      <c r="N74" s="52" t="str">
        <f>VLOOKUP($B74,'[4]GRAF - QUADRIMESTRAL'!$V$4:$AH$82,N$2,0)</f>
        <v/>
      </c>
    </row>
    <row r="75" spans="1:14" ht="15.6">
      <c r="A75" s="53" t="str">
        <f t="shared" si="1"/>
        <v/>
      </c>
      <c r="B75" s="53" t="str">
        <f>'[4]GRAF - QUADRIMESTRAL'!V74</f>
        <v>2024 2º Quad</v>
      </c>
      <c r="C75" s="53" t="str">
        <f>VLOOKUP($B75,'[4]GRAF - QUADRIMESTRAL'!$V$4:$AH$82,C$2,0)</f>
        <v/>
      </c>
      <c r="D75" s="53" t="str">
        <f>VLOOKUP($B75,'[4]GRAF - QUADRIMESTRAL'!$V$4:$AH$82,D$2,0)</f>
        <v/>
      </c>
      <c r="E75" s="53" t="str">
        <f>VLOOKUP($B75,'[4]GRAF - QUADRIMESTRAL'!$V$4:$AH$82,E$2,0)</f>
        <v/>
      </c>
      <c r="F75" s="54" t="str">
        <f>VLOOKUP($B75,'[4]GRAF - QUADRIMESTRAL'!$V$4:$AH$82,F$2,0)</f>
        <v/>
      </c>
      <c r="G75" s="53" t="str">
        <f>VLOOKUP($B75,'[4]GRAF - QUADRIMESTRAL'!$V$4:$AH$82,G$2,0)</f>
        <v/>
      </c>
      <c r="H75" s="53" t="str">
        <f>VLOOKUP($B75,'[4]GRAF - QUADRIMESTRAL'!$V$4:$AH$82,H$2,0)</f>
        <v/>
      </c>
      <c r="I75" s="53" t="str">
        <f>VLOOKUP($B75,'[4]GRAF - QUADRIMESTRAL'!$V$4:$AH$82,I$2,0)</f>
        <v/>
      </c>
      <c r="J75" s="53" t="str">
        <f>VLOOKUP($B75,'[4]GRAF - QUADRIMESTRAL'!$V$4:$AH$82,J$2,0)</f>
        <v/>
      </c>
      <c r="K75" s="53" t="str">
        <f>VLOOKUP($B75,'[4]GRAF - QUADRIMESTRAL'!$V$4:$AH$82,K$2,0)</f>
        <v/>
      </c>
      <c r="L75" s="53" t="str">
        <f>VLOOKUP($B75,'[4]GRAF - QUADRIMESTRAL'!$V$4:$AH$82,L$2,0)</f>
        <v/>
      </c>
      <c r="M75" s="53" t="str">
        <f>VLOOKUP($B75,'[4]GRAF - QUADRIMESTRAL'!$V$4:$AH$82,M$2,0)</f>
        <v/>
      </c>
      <c r="N75" s="55" t="str">
        <f>VLOOKUP($B75,'[4]GRAF - QUADRIMESTRAL'!$V$4:$AH$82,N$2,0)</f>
        <v/>
      </c>
    </row>
    <row r="76" spans="1:14" ht="15.6">
      <c r="A76" s="50" t="str">
        <f t="shared" si="1"/>
        <v/>
      </c>
      <c r="B76" s="50" t="str">
        <f>'[4]GRAF - QUADRIMESTRAL'!V75</f>
        <v>2024 3º Quad</v>
      </c>
      <c r="C76" s="50" t="str">
        <f>VLOOKUP($B76,'[4]GRAF - QUADRIMESTRAL'!$V$4:$AH$82,C$2,0)</f>
        <v/>
      </c>
      <c r="D76" s="50" t="str">
        <f>VLOOKUP($B76,'[4]GRAF - QUADRIMESTRAL'!$V$4:$AH$82,D$2,0)</f>
        <v/>
      </c>
      <c r="E76" s="50" t="str">
        <f>VLOOKUP($B76,'[4]GRAF - QUADRIMESTRAL'!$V$4:$AH$82,E$2,0)</f>
        <v/>
      </c>
      <c r="F76" s="51" t="str">
        <f>VLOOKUP($B76,'[4]GRAF - QUADRIMESTRAL'!$V$4:$AH$82,F$2,0)</f>
        <v/>
      </c>
      <c r="G76" s="50" t="str">
        <f>VLOOKUP($B76,'[4]GRAF - QUADRIMESTRAL'!$V$4:$AH$82,G$2,0)</f>
        <v/>
      </c>
      <c r="H76" s="50" t="str">
        <f>VLOOKUP($B76,'[4]GRAF - QUADRIMESTRAL'!$V$4:$AH$82,H$2,0)</f>
        <v/>
      </c>
      <c r="I76" s="50" t="str">
        <f>VLOOKUP($B76,'[4]GRAF - QUADRIMESTRAL'!$V$4:$AH$82,I$2,0)</f>
        <v/>
      </c>
      <c r="J76" s="50" t="str">
        <f>VLOOKUP($B76,'[4]GRAF - QUADRIMESTRAL'!$V$4:$AH$82,J$2,0)</f>
        <v/>
      </c>
      <c r="K76" s="50" t="str">
        <f>VLOOKUP($B76,'[4]GRAF - QUADRIMESTRAL'!$V$4:$AH$82,K$2,0)</f>
        <v/>
      </c>
      <c r="L76" s="50" t="str">
        <f>VLOOKUP($B76,'[4]GRAF - QUADRIMESTRAL'!$V$4:$AH$82,L$2,0)</f>
        <v/>
      </c>
      <c r="M76" s="50" t="str">
        <f>VLOOKUP($B76,'[4]GRAF - QUADRIMESTRAL'!$V$4:$AH$82,M$2,0)</f>
        <v/>
      </c>
      <c r="N76" s="52" t="str">
        <f>VLOOKUP($B76,'[4]GRAF - QUADRIMESTRAL'!$V$4:$AH$82,N$2,0)</f>
        <v/>
      </c>
    </row>
    <row r="77" spans="1:14" ht="15.6">
      <c r="A77" s="53" t="str">
        <f t="shared" si="1"/>
        <v/>
      </c>
      <c r="B77" s="53" t="str">
        <f>'[4]GRAF - QUADRIMESTRAL'!V76</f>
        <v>2025 1º Quad</v>
      </c>
      <c r="C77" s="53" t="str">
        <f>VLOOKUP($B77,'[4]GRAF - QUADRIMESTRAL'!$V$4:$AH$82,C$2,0)</f>
        <v/>
      </c>
      <c r="D77" s="53" t="str">
        <f>VLOOKUP($B77,'[4]GRAF - QUADRIMESTRAL'!$V$4:$AH$82,D$2,0)</f>
        <v/>
      </c>
      <c r="E77" s="53" t="str">
        <f>VLOOKUP($B77,'[4]GRAF - QUADRIMESTRAL'!$V$4:$AH$82,E$2,0)</f>
        <v/>
      </c>
      <c r="F77" s="54" t="str">
        <f>VLOOKUP($B77,'[4]GRAF - QUADRIMESTRAL'!$V$4:$AH$82,F$2,0)</f>
        <v/>
      </c>
      <c r="G77" s="53" t="str">
        <f>VLOOKUP($B77,'[4]GRAF - QUADRIMESTRAL'!$V$4:$AH$82,G$2,0)</f>
        <v/>
      </c>
      <c r="H77" s="53" t="str">
        <f>VLOOKUP($B77,'[4]GRAF - QUADRIMESTRAL'!$V$4:$AH$82,H$2,0)</f>
        <v/>
      </c>
      <c r="I77" s="53" t="str">
        <f>VLOOKUP($B77,'[4]GRAF - QUADRIMESTRAL'!$V$4:$AH$82,I$2,0)</f>
        <v/>
      </c>
      <c r="J77" s="53" t="str">
        <f>VLOOKUP($B77,'[4]GRAF - QUADRIMESTRAL'!$V$4:$AH$82,J$2,0)</f>
        <v/>
      </c>
      <c r="K77" s="53" t="str">
        <f>VLOOKUP($B77,'[4]GRAF - QUADRIMESTRAL'!$V$4:$AH$82,K$2,0)</f>
        <v/>
      </c>
      <c r="L77" s="53" t="str">
        <f>VLOOKUP($B77,'[4]GRAF - QUADRIMESTRAL'!$V$4:$AH$82,L$2,0)</f>
        <v/>
      </c>
      <c r="M77" s="53" t="str">
        <f>VLOOKUP($B77,'[4]GRAF - QUADRIMESTRAL'!$V$4:$AH$82,M$2,0)</f>
        <v/>
      </c>
      <c r="N77" s="55" t="str">
        <f>VLOOKUP($B77,'[4]GRAF - QUADRIMESTRAL'!$V$4:$AH$82,N$2,0)</f>
        <v/>
      </c>
    </row>
    <row r="78" spans="1:14" ht="15.6">
      <c r="A78" s="50" t="str">
        <f t="shared" si="1"/>
        <v/>
      </c>
      <c r="B78" s="50" t="str">
        <f>'[4]GRAF - QUADRIMESTRAL'!V77</f>
        <v>2025 2º Quad</v>
      </c>
      <c r="C78" s="50" t="str">
        <f>VLOOKUP($B78,'[4]GRAF - QUADRIMESTRAL'!$V$4:$AH$82,C$2,0)</f>
        <v/>
      </c>
      <c r="D78" s="50" t="str">
        <f>VLOOKUP($B78,'[4]GRAF - QUADRIMESTRAL'!$V$4:$AH$82,D$2,0)</f>
        <v/>
      </c>
      <c r="E78" s="50" t="str">
        <f>VLOOKUP($B78,'[4]GRAF - QUADRIMESTRAL'!$V$4:$AH$82,E$2,0)</f>
        <v/>
      </c>
      <c r="F78" s="51" t="str">
        <f>VLOOKUP($B78,'[4]GRAF - QUADRIMESTRAL'!$V$4:$AH$82,F$2,0)</f>
        <v/>
      </c>
      <c r="G78" s="50" t="str">
        <f>VLOOKUP($B78,'[4]GRAF - QUADRIMESTRAL'!$V$4:$AH$82,G$2,0)</f>
        <v/>
      </c>
      <c r="H78" s="50" t="str">
        <f>VLOOKUP($B78,'[4]GRAF - QUADRIMESTRAL'!$V$4:$AH$82,H$2,0)</f>
        <v/>
      </c>
      <c r="I78" s="50" t="str">
        <f>VLOOKUP($B78,'[4]GRAF - QUADRIMESTRAL'!$V$4:$AH$82,I$2,0)</f>
        <v/>
      </c>
      <c r="J78" s="50" t="str">
        <f>VLOOKUP($B78,'[4]GRAF - QUADRIMESTRAL'!$V$4:$AH$82,J$2,0)</f>
        <v/>
      </c>
      <c r="K78" s="50" t="str">
        <f>VLOOKUP($B78,'[4]GRAF - QUADRIMESTRAL'!$V$4:$AH$82,K$2,0)</f>
        <v/>
      </c>
      <c r="L78" s="50" t="str">
        <f>VLOOKUP($B78,'[4]GRAF - QUADRIMESTRAL'!$V$4:$AH$82,L$2,0)</f>
        <v/>
      </c>
      <c r="M78" s="50" t="str">
        <f>VLOOKUP($B78,'[4]GRAF - QUADRIMESTRAL'!$V$4:$AH$82,M$2,0)</f>
        <v/>
      </c>
      <c r="N78" s="52" t="str">
        <f>VLOOKUP($B78,'[4]GRAF - QUADRIMESTRAL'!$V$4:$AH$82,N$2,0)</f>
        <v/>
      </c>
    </row>
    <row r="79" spans="1:14" ht="15.6">
      <c r="A79" s="53" t="str">
        <f t="shared" si="1"/>
        <v/>
      </c>
      <c r="B79" s="53" t="str">
        <f>'[4]GRAF - QUADRIMESTRAL'!V78</f>
        <v>2025 3º Quad</v>
      </c>
      <c r="C79" s="53" t="str">
        <f>VLOOKUP($B79,'[4]GRAF - QUADRIMESTRAL'!$V$4:$AH$82,C$2,0)</f>
        <v/>
      </c>
      <c r="D79" s="53" t="str">
        <f>VLOOKUP($B79,'[4]GRAF - QUADRIMESTRAL'!$V$4:$AH$82,D$2,0)</f>
        <v/>
      </c>
      <c r="E79" s="53" t="str">
        <f>VLOOKUP($B79,'[4]GRAF - QUADRIMESTRAL'!$V$4:$AH$82,E$2,0)</f>
        <v/>
      </c>
      <c r="F79" s="54" t="str">
        <f>VLOOKUP($B79,'[4]GRAF - QUADRIMESTRAL'!$V$4:$AH$82,F$2,0)</f>
        <v/>
      </c>
      <c r="G79" s="53" t="str">
        <f>VLOOKUP($B79,'[4]GRAF - QUADRIMESTRAL'!$V$4:$AH$82,G$2,0)</f>
        <v/>
      </c>
      <c r="H79" s="53" t="str">
        <f>VLOOKUP($B79,'[4]GRAF - QUADRIMESTRAL'!$V$4:$AH$82,H$2,0)</f>
        <v/>
      </c>
      <c r="I79" s="53" t="str">
        <f>VLOOKUP($B79,'[4]GRAF - QUADRIMESTRAL'!$V$4:$AH$82,I$2,0)</f>
        <v/>
      </c>
      <c r="J79" s="53" t="str">
        <f>VLOOKUP($B79,'[4]GRAF - QUADRIMESTRAL'!$V$4:$AH$82,J$2,0)</f>
        <v/>
      </c>
      <c r="K79" s="53" t="str">
        <f>VLOOKUP($B79,'[4]GRAF - QUADRIMESTRAL'!$V$4:$AH$82,K$2,0)</f>
        <v/>
      </c>
      <c r="L79" s="53" t="str">
        <f>VLOOKUP($B79,'[4]GRAF - QUADRIMESTRAL'!$V$4:$AH$82,L$2,0)</f>
        <v/>
      </c>
      <c r="M79" s="53" t="str">
        <f>VLOOKUP($B79,'[4]GRAF - QUADRIMESTRAL'!$V$4:$AH$82,M$2,0)</f>
        <v/>
      </c>
      <c r="N79" s="55" t="str">
        <f>VLOOKUP($B79,'[4]GRAF - QUADRIMESTRAL'!$V$4:$AH$82,N$2,0)</f>
        <v/>
      </c>
    </row>
    <row r="80" spans="1:14" ht="15.6">
      <c r="A80" s="50" t="str">
        <f t="shared" si="1"/>
        <v/>
      </c>
      <c r="B80" s="50">
        <f>'[4]GRAF - QUADRIMESTRAL'!V79</f>
        <v>0</v>
      </c>
      <c r="C80" s="50" t="str">
        <f>IFERROR(VLOOKUP($B80,'[4]GRAF - QUADRIMESTRAL'!$V$4:$AH$82,C$2,0),"")</f>
        <v/>
      </c>
      <c r="D80" s="50" t="str">
        <f>IFERROR(VLOOKUP($B80,'[4]GRAF - QUADRIMESTRAL'!$V$4:$AH$82,D$2,0),"")</f>
        <v/>
      </c>
      <c r="E80" s="50" t="str">
        <f>IFERROR(VLOOKUP($B80,'[4]GRAF - QUADRIMESTRAL'!$V$4:$AH$82,E$2,0),"")</f>
        <v/>
      </c>
      <c r="F80" s="51" t="str">
        <f>IFERROR(VLOOKUP($B80,'[4]GRAF - QUADRIMESTRAL'!$V$4:$AH$82,F$2,0),"")</f>
        <v/>
      </c>
      <c r="G80" s="50" t="str">
        <f>IFERROR(VLOOKUP($B80,'[4]GRAF - QUADRIMESTRAL'!$V$4:$AH$82,G$2,0),"")</f>
        <v/>
      </c>
      <c r="H80" s="50" t="str">
        <f>IFERROR(VLOOKUP($B80,'[4]GRAF - QUADRIMESTRAL'!$V$4:$AH$82,H$2,0),"")</f>
        <v/>
      </c>
      <c r="I80" s="50" t="str">
        <f>IFERROR(VLOOKUP($B80,'[4]GRAF - QUADRIMESTRAL'!$V$4:$AH$82,I$2,0),"")</f>
        <v/>
      </c>
      <c r="J80" s="50" t="str">
        <f>IFERROR(VLOOKUP($B80,'[4]GRAF - QUADRIMESTRAL'!$V$4:$AH$82,J$2,0),"")</f>
        <v/>
      </c>
      <c r="K80" s="50" t="str">
        <f>IFERROR(VLOOKUP($B80,'[4]GRAF - QUADRIMESTRAL'!$V$4:$AH$82,K$2,0),"")</f>
        <v/>
      </c>
      <c r="L80" s="50" t="str">
        <f>IFERROR(VLOOKUP($B80,'[4]GRAF - QUADRIMESTRAL'!$V$4:$AH$82,L$2,0),"")</f>
        <v/>
      </c>
      <c r="M80" s="50" t="str">
        <f>IFERROR(VLOOKUP($B80,'[4]GRAF - QUADRIMESTRAL'!$V$4:$AH$82,M$2,0),"")</f>
        <v/>
      </c>
      <c r="N80" s="52" t="str">
        <f>IFERROR(VLOOKUP($B80,'[4]GRAF - QUADRIMESTRAL'!$V$4:$AH$82,N$2,0),"")</f>
        <v/>
      </c>
    </row>
    <row r="81" spans="1:14" ht="15.6">
      <c r="A81" s="53" t="str">
        <f t="shared" si="1"/>
        <v/>
      </c>
      <c r="B81" s="53">
        <f>'[4]GRAF - QUADRIMESTRAL'!V80</f>
        <v>0</v>
      </c>
      <c r="C81" s="53" t="str">
        <f>IFERROR(VLOOKUP($B81,'[4]GRAF - QUADRIMESTRAL'!$V$4:$AH$82,C$2,0),"")</f>
        <v/>
      </c>
      <c r="D81" s="53" t="str">
        <f>IFERROR(VLOOKUP($B81,'[4]GRAF - QUADRIMESTRAL'!$V$4:$AH$82,D$2,0),"")</f>
        <v/>
      </c>
      <c r="E81" s="53" t="str">
        <f>IFERROR(VLOOKUP($B81,'[4]GRAF - QUADRIMESTRAL'!$V$4:$AH$82,E$2,0),"")</f>
        <v/>
      </c>
      <c r="F81" s="54" t="str">
        <f>IFERROR(VLOOKUP($B81,'[4]GRAF - QUADRIMESTRAL'!$V$4:$AH$82,F$2,0),"")</f>
        <v/>
      </c>
      <c r="G81" s="53" t="str">
        <f>IFERROR(VLOOKUP($B81,'[4]GRAF - QUADRIMESTRAL'!$V$4:$AH$82,G$2,0),"")</f>
        <v/>
      </c>
      <c r="H81" s="53" t="str">
        <f>IFERROR(VLOOKUP($B81,'[4]GRAF - QUADRIMESTRAL'!$V$4:$AH$82,H$2,0),"")</f>
        <v/>
      </c>
      <c r="I81" s="53" t="str">
        <f>IFERROR(VLOOKUP($B81,'[4]GRAF - QUADRIMESTRAL'!$V$4:$AH$82,I$2,0),"")</f>
        <v/>
      </c>
      <c r="J81" s="53" t="str">
        <f>IFERROR(VLOOKUP($B81,'[4]GRAF - QUADRIMESTRAL'!$V$4:$AH$82,J$2,0),"")</f>
        <v/>
      </c>
      <c r="K81" s="53" t="str">
        <f>IFERROR(VLOOKUP($B81,'[4]GRAF - QUADRIMESTRAL'!$V$4:$AH$82,K$2,0),"")</f>
        <v/>
      </c>
      <c r="L81" s="53" t="str">
        <f>IFERROR(VLOOKUP($B81,'[4]GRAF - QUADRIMESTRAL'!$V$4:$AH$82,L$2,0),"")</f>
        <v/>
      </c>
      <c r="M81" s="53" t="str">
        <f>IFERROR(VLOOKUP($B81,'[4]GRAF - QUADRIMESTRAL'!$V$4:$AH$82,M$2,0),"")</f>
        <v/>
      </c>
      <c r="N81" s="55" t="str">
        <f>IFERROR(VLOOKUP($B81,'[4]GRAF - QUADRIMESTRAL'!$V$4:$AH$82,N$2,0),"")</f>
        <v/>
      </c>
    </row>
    <row r="82" spans="1:14" ht="15.6">
      <c r="A82" s="50" t="str">
        <f t="shared" si="1"/>
        <v/>
      </c>
      <c r="B82" s="50">
        <f>'[4]GRAF - QUADRIMESTRAL'!V81</f>
        <v>0</v>
      </c>
      <c r="C82" s="50" t="str">
        <f>IFERROR(VLOOKUP($B82,'[4]GRAF - QUADRIMESTRAL'!$V$4:$AH$82,C$2,0),"")</f>
        <v/>
      </c>
      <c r="D82" s="50" t="str">
        <f>IFERROR(VLOOKUP($B82,'[4]GRAF - QUADRIMESTRAL'!$V$4:$AH$82,D$2,0),"")</f>
        <v/>
      </c>
      <c r="E82" s="50" t="str">
        <f>IFERROR(VLOOKUP($B82,'[4]GRAF - QUADRIMESTRAL'!$V$4:$AH$82,E$2,0),"")</f>
        <v/>
      </c>
      <c r="F82" s="51" t="str">
        <f>IFERROR(VLOOKUP($B82,'[4]GRAF - QUADRIMESTRAL'!$V$4:$AH$82,F$2,0),"")</f>
        <v/>
      </c>
      <c r="G82" s="50" t="str">
        <f>IFERROR(VLOOKUP($B82,'[4]GRAF - QUADRIMESTRAL'!$V$4:$AH$82,G$2,0),"")</f>
        <v/>
      </c>
      <c r="H82" s="50" t="str">
        <f>IFERROR(VLOOKUP($B82,'[4]GRAF - QUADRIMESTRAL'!$V$4:$AH$82,H$2,0),"")</f>
        <v/>
      </c>
      <c r="I82" s="50" t="str">
        <f>IFERROR(VLOOKUP($B82,'[4]GRAF - QUADRIMESTRAL'!$V$4:$AH$82,I$2,0),"")</f>
        <v/>
      </c>
      <c r="J82" s="50" t="str">
        <f>IFERROR(VLOOKUP($B82,'[4]GRAF - QUADRIMESTRAL'!$V$4:$AH$82,J$2,0),"")</f>
        <v/>
      </c>
      <c r="K82" s="50" t="str">
        <f>IFERROR(VLOOKUP($B82,'[4]GRAF - QUADRIMESTRAL'!$V$4:$AH$82,K$2,0),"")</f>
        <v/>
      </c>
      <c r="L82" s="50" t="str">
        <f>IFERROR(VLOOKUP($B82,'[4]GRAF - QUADRIMESTRAL'!$V$4:$AH$82,L$2,0),"")</f>
        <v/>
      </c>
      <c r="M82" s="50" t="str">
        <f>IFERROR(VLOOKUP($B82,'[4]GRAF - QUADRIMESTRAL'!$V$4:$AH$82,M$2,0),"")</f>
        <v/>
      </c>
      <c r="N82" s="52" t="str">
        <f>IFERROR(VLOOKUP($B82,'[4]GRAF - QUADRIMESTRAL'!$V$4:$AH$82,N$2,0),"")</f>
        <v/>
      </c>
    </row>
    <row r="83" spans="1:14" ht="15.6">
      <c r="A83" s="53" t="str">
        <f t="shared" si="1"/>
        <v/>
      </c>
      <c r="B83" s="53">
        <f>'[4]GRAF - QUADRIMESTRAL'!V82</f>
        <v>0</v>
      </c>
      <c r="C83" s="53" t="str">
        <f>IFERROR(VLOOKUP($B83,'[4]GRAF - QUADRIMESTRAL'!$V$4:$AH$82,C$2,0),"")</f>
        <v/>
      </c>
      <c r="D83" s="53" t="str">
        <f>IFERROR(VLOOKUP($B83,'[4]GRAF - QUADRIMESTRAL'!$V$4:$AH$82,D$2,0),"")</f>
        <v/>
      </c>
      <c r="E83" s="53" t="str">
        <f>IFERROR(VLOOKUP($B83,'[4]GRAF - QUADRIMESTRAL'!$V$4:$AH$82,E$2,0),"")</f>
        <v/>
      </c>
      <c r="F83" s="54" t="str">
        <f>IFERROR(VLOOKUP($B83,'[4]GRAF - QUADRIMESTRAL'!$V$4:$AH$82,F$2,0),"")</f>
        <v/>
      </c>
      <c r="G83" s="53" t="str">
        <f>IFERROR(VLOOKUP($B83,'[4]GRAF - QUADRIMESTRAL'!$V$4:$AH$82,G$2,0),"")</f>
        <v/>
      </c>
      <c r="H83" s="53" t="str">
        <f>IFERROR(VLOOKUP($B83,'[4]GRAF - QUADRIMESTRAL'!$V$4:$AH$82,H$2,0),"")</f>
        <v/>
      </c>
      <c r="I83" s="53" t="str">
        <f>IFERROR(VLOOKUP($B83,'[4]GRAF - QUADRIMESTRAL'!$V$4:$AH$82,I$2,0),"")</f>
        <v/>
      </c>
      <c r="J83" s="53" t="str">
        <f>IFERROR(VLOOKUP($B83,'[4]GRAF - QUADRIMESTRAL'!$V$4:$AH$82,J$2,0),"")</f>
        <v/>
      </c>
      <c r="K83" s="53" t="str">
        <f>IFERROR(VLOOKUP($B83,'[4]GRAF - QUADRIMESTRAL'!$V$4:$AH$82,K$2,0),"")</f>
        <v/>
      </c>
      <c r="L83" s="53" t="str">
        <f>IFERROR(VLOOKUP($B83,'[4]GRAF - QUADRIMESTRAL'!$V$4:$AH$82,L$2,0),"")</f>
        <v/>
      </c>
      <c r="M83" s="53" t="str">
        <f>IFERROR(VLOOKUP($B83,'[4]GRAF - QUADRIMESTRAL'!$V$4:$AH$82,M$2,0),"")</f>
        <v/>
      </c>
      <c r="N83" s="55" t="str">
        <f>IFERROR(VLOOKUP($B83,'[4]GRAF - QUADRIMESTRAL'!$V$4:$AH$82,N$2,0),"")</f>
        <v/>
      </c>
    </row>
    <row r="84" spans="1:14" ht="15.6">
      <c r="A84" s="50" t="str">
        <f t="shared" si="1"/>
        <v/>
      </c>
      <c r="B84" s="50">
        <f>'[4]GRAF - QUADRIMESTRAL'!V83</f>
        <v>0</v>
      </c>
      <c r="C84" s="50" t="str">
        <f>IFERROR(VLOOKUP($B84,'[4]GRAF - QUADRIMESTRAL'!$V$4:$AH$82,C$2,0),"")</f>
        <v/>
      </c>
      <c r="D84" s="50" t="str">
        <f>IFERROR(VLOOKUP($B84,'[4]GRAF - QUADRIMESTRAL'!$V$4:$AH$82,D$2,0),"")</f>
        <v/>
      </c>
      <c r="E84" s="50" t="str">
        <f>IFERROR(VLOOKUP($B84,'[4]GRAF - QUADRIMESTRAL'!$V$4:$AH$82,E$2,0),"")</f>
        <v/>
      </c>
      <c r="F84" s="51" t="str">
        <f>IFERROR(VLOOKUP($B84,'[4]GRAF - QUADRIMESTRAL'!$V$4:$AH$82,F$2,0),"")</f>
        <v/>
      </c>
      <c r="G84" s="50" t="str">
        <f>IFERROR(VLOOKUP($B84,'[4]GRAF - QUADRIMESTRAL'!$V$4:$AH$82,G$2,0),"")</f>
        <v/>
      </c>
      <c r="H84" s="50" t="str">
        <f>IFERROR(VLOOKUP($B84,'[4]GRAF - QUADRIMESTRAL'!$V$4:$AH$82,H$2,0),"")</f>
        <v/>
      </c>
      <c r="I84" s="50" t="str">
        <f>IFERROR(VLOOKUP($B84,'[4]GRAF - QUADRIMESTRAL'!$V$4:$AH$82,I$2,0),"")</f>
        <v/>
      </c>
      <c r="J84" s="50" t="str">
        <f>IFERROR(VLOOKUP($B84,'[4]GRAF - QUADRIMESTRAL'!$V$4:$AH$82,J$2,0),"")</f>
        <v/>
      </c>
      <c r="K84" s="50" t="str">
        <f>IFERROR(VLOOKUP($B84,'[4]GRAF - QUADRIMESTRAL'!$V$4:$AH$82,K$2,0),"")</f>
        <v/>
      </c>
      <c r="L84" s="50" t="str">
        <f>IFERROR(VLOOKUP($B84,'[4]GRAF - QUADRIMESTRAL'!$V$4:$AH$82,L$2,0),"")</f>
        <v/>
      </c>
      <c r="M84" s="50" t="str">
        <f>IFERROR(VLOOKUP($B84,'[4]GRAF - QUADRIMESTRAL'!$V$4:$AH$82,M$2,0),"")</f>
        <v/>
      </c>
      <c r="N84" s="52" t="str">
        <f>IFERROR(VLOOKUP($B84,'[4]GRAF - QUADRIMESTRAL'!$V$4:$AH$82,N$2,0),"")</f>
        <v/>
      </c>
    </row>
    <row r="85" spans="1:14" ht="15.6">
      <c r="A85" s="53" t="str">
        <f t="shared" si="1"/>
        <v/>
      </c>
      <c r="B85" s="53">
        <f>'[4]GRAF - QUADRIMESTRAL'!V84</f>
        <v>0</v>
      </c>
      <c r="C85" s="53" t="str">
        <f>IFERROR(VLOOKUP($B85,'[4]GRAF - QUADRIMESTRAL'!$V$4:$AH$82,C$2,0),"")</f>
        <v/>
      </c>
      <c r="D85" s="53" t="str">
        <f>IFERROR(VLOOKUP($B85,'[4]GRAF - QUADRIMESTRAL'!$V$4:$AH$82,D$2,0),"")</f>
        <v/>
      </c>
      <c r="E85" s="53" t="str">
        <f>IFERROR(VLOOKUP($B85,'[4]GRAF - QUADRIMESTRAL'!$V$4:$AH$82,E$2,0),"")</f>
        <v/>
      </c>
      <c r="F85" s="54" t="str">
        <f>IFERROR(VLOOKUP($B85,'[4]GRAF - QUADRIMESTRAL'!$V$4:$AH$82,F$2,0),"")</f>
        <v/>
      </c>
      <c r="G85" s="53" t="str">
        <f>IFERROR(VLOOKUP($B85,'[4]GRAF - QUADRIMESTRAL'!$V$4:$AH$82,G$2,0),"")</f>
        <v/>
      </c>
      <c r="H85" s="53" t="str">
        <f>IFERROR(VLOOKUP($B85,'[4]GRAF - QUADRIMESTRAL'!$V$4:$AH$82,H$2,0),"")</f>
        <v/>
      </c>
      <c r="I85" s="53" t="str">
        <f>IFERROR(VLOOKUP($B85,'[4]GRAF - QUADRIMESTRAL'!$V$4:$AH$82,I$2,0),"")</f>
        <v/>
      </c>
      <c r="J85" s="53" t="str">
        <f>IFERROR(VLOOKUP($B85,'[4]GRAF - QUADRIMESTRAL'!$V$4:$AH$82,J$2,0),"")</f>
        <v/>
      </c>
      <c r="K85" s="53" t="str">
        <f>IFERROR(VLOOKUP($B85,'[4]GRAF - QUADRIMESTRAL'!$V$4:$AH$82,K$2,0),"")</f>
        <v/>
      </c>
      <c r="L85" s="53" t="str">
        <f>IFERROR(VLOOKUP($B85,'[4]GRAF - QUADRIMESTRAL'!$V$4:$AH$82,L$2,0),"")</f>
        <v/>
      </c>
      <c r="M85" s="53" t="str">
        <f>IFERROR(VLOOKUP($B85,'[4]GRAF - QUADRIMESTRAL'!$V$4:$AH$82,M$2,0),"")</f>
        <v/>
      </c>
      <c r="N85" s="55" t="str">
        <f>IFERROR(VLOOKUP($B85,'[4]GRAF - QUADRIMESTRAL'!$V$4:$AH$82,N$2,0),"")</f>
        <v/>
      </c>
    </row>
    <row r="86" spans="1:14" ht="15.6">
      <c r="A86" s="50" t="str">
        <f t="shared" si="1"/>
        <v/>
      </c>
      <c r="B86" s="50">
        <f>'[4]GRAF - QUADRIMESTRAL'!V85</f>
        <v>0</v>
      </c>
      <c r="C86" s="50" t="str">
        <f>IFERROR(VLOOKUP($B86,'[4]GRAF - QUADRIMESTRAL'!$V$4:$AH$82,C$2,0),"")</f>
        <v/>
      </c>
      <c r="D86" s="50" t="str">
        <f>IFERROR(VLOOKUP($B86,'[4]GRAF - QUADRIMESTRAL'!$V$4:$AH$82,D$2,0),"")</f>
        <v/>
      </c>
      <c r="E86" s="50" t="str">
        <f>IFERROR(VLOOKUP($B86,'[4]GRAF - QUADRIMESTRAL'!$V$4:$AH$82,E$2,0),"")</f>
        <v/>
      </c>
      <c r="F86" s="51" t="str">
        <f>IFERROR(VLOOKUP($B86,'[4]GRAF - QUADRIMESTRAL'!$V$4:$AH$82,F$2,0),"")</f>
        <v/>
      </c>
      <c r="G86" s="50" t="str">
        <f>IFERROR(VLOOKUP($B86,'[4]GRAF - QUADRIMESTRAL'!$V$4:$AH$82,G$2,0),"")</f>
        <v/>
      </c>
      <c r="H86" s="50" t="str">
        <f>IFERROR(VLOOKUP($B86,'[4]GRAF - QUADRIMESTRAL'!$V$4:$AH$82,H$2,0),"")</f>
        <v/>
      </c>
      <c r="I86" s="50" t="str">
        <f>IFERROR(VLOOKUP($B86,'[4]GRAF - QUADRIMESTRAL'!$V$4:$AH$82,I$2,0),"")</f>
        <v/>
      </c>
      <c r="J86" s="50" t="str">
        <f>IFERROR(VLOOKUP($B86,'[4]GRAF - QUADRIMESTRAL'!$V$4:$AH$82,J$2,0),"")</f>
        <v/>
      </c>
      <c r="K86" s="50" t="str">
        <f>IFERROR(VLOOKUP($B86,'[4]GRAF - QUADRIMESTRAL'!$V$4:$AH$82,K$2,0),"")</f>
        <v/>
      </c>
      <c r="L86" s="50" t="str">
        <f>IFERROR(VLOOKUP($B86,'[4]GRAF - QUADRIMESTRAL'!$V$4:$AH$82,L$2,0),"")</f>
        <v/>
      </c>
      <c r="M86" s="50" t="str">
        <f>IFERROR(VLOOKUP($B86,'[4]GRAF - QUADRIMESTRAL'!$V$4:$AH$82,M$2,0),"")</f>
        <v/>
      </c>
      <c r="N86" s="52" t="str">
        <f>IFERROR(VLOOKUP($B86,'[4]GRAF - QUADRIMESTRAL'!$V$4:$AH$82,N$2,0),"")</f>
        <v/>
      </c>
    </row>
    <row r="87" spans="1:14" ht="15.6">
      <c r="A87" s="53" t="str">
        <f t="shared" si="1"/>
        <v/>
      </c>
      <c r="B87" s="53">
        <f>'[4]GRAF - QUADRIMESTRAL'!V86</f>
        <v>0</v>
      </c>
      <c r="C87" s="53" t="str">
        <f>IFERROR(VLOOKUP($B87,'[4]GRAF - QUADRIMESTRAL'!$V$4:$AH$82,C$2,0),"")</f>
        <v/>
      </c>
      <c r="D87" s="53" t="str">
        <f>IFERROR(VLOOKUP($B87,'[4]GRAF - QUADRIMESTRAL'!$V$4:$AH$82,D$2,0),"")</f>
        <v/>
      </c>
      <c r="E87" s="53" t="str">
        <f>IFERROR(VLOOKUP($B87,'[4]GRAF - QUADRIMESTRAL'!$V$4:$AH$82,E$2,0),"")</f>
        <v/>
      </c>
      <c r="F87" s="54" t="str">
        <f>IFERROR(VLOOKUP($B87,'[4]GRAF - QUADRIMESTRAL'!$V$4:$AH$82,F$2,0),"")</f>
        <v/>
      </c>
      <c r="G87" s="53" t="str">
        <f>IFERROR(VLOOKUP($B87,'[4]GRAF - QUADRIMESTRAL'!$V$4:$AH$82,G$2,0),"")</f>
        <v/>
      </c>
      <c r="H87" s="53" t="str">
        <f>IFERROR(VLOOKUP($B87,'[4]GRAF - QUADRIMESTRAL'!$V$4:$AH$82,H$2,0),"")</f>
        <v/>
      </c>
      <c r="I87" s="53" t="str">
        <f>IFERROR(VLOOKUP($B87,'[4]GRAF - QUADRIMESTRAL'!$V$4:$AH$82,I$2,0),"")</f>
        <v/>
      </c>
      <c r="J87" s="53" t="str">
        <f>IFERROR(VLOOKUP($B87,'[4]GRAF - QUADRIMESTRAL'!$V$4:$AH$82,J$2,0),"")</f>
        <v/>
      </c>
      <c r="K87" s="53" t="str">
        <f>IFERROR(VLOOKUP($B87,'[4]GRAF - QUADRIMESTRAL'!$V$4:$AH$82,K$2,0),"")</f>
        <v/>
      </c>
      <c r="L87" s="53" t="str">
        <f>IFERROR(VLOOKUP($B87,'[4]GRAF - QUADRIMESTRAL'!$V$4:$AH$82,L$2,0),"")</f>
        <v/>
      </c>
      <c r="M87" s="53" t="str">
        <f>IFERROR(VLOOKUP($B87,'[4]GRAF - QUADRIMESTRAL'!$V$4:$AH$82,M$2,0),"")</f>
        <v/>
      </c>
      <c r="N87" s="55" t="str">
        <f>IFERROR(VLOOKUP($B87,'[4]GRAF - QUADRIMESTRAL'!$V$4:$AH$82,N$2,0),"")</f>
        <v/>
      </c>
    </row>
    <row r="88" spans="1:14" ht="15.6">
      <c r="A88" s="50" t="str">
        <f t="shared" si="1"/>
        <v/>
      </c>
      <c r="B88" s="50">
        <f>'[4]GRAF - QUADRIMESTRAL'!V87</f>
        <v>0</v>
      </c>
      <c r="C88" s="50" t="str">
        <f>IFERROR(VLOOKUP($B88,'[4]GRAF - QUADRIMESTRAL'!$V$4:$AH$82,C$2,0),"")</f>
        <v/>
      </c>
      <c r="D88" s="50" t="str">
        <f>IFERROR(VLOOKUP($B88,'[4]GRAF - QUADRIMESTRAL'!$V$4:$AH$82,D$2,0),"")</f>
        <v/>
      </c>
      <c r="E88" s="50" t="str">
        <f>IFERROR(VLOOKUP($B88,'[4]GRAF - QUADRIMESTRAL'!$V$4:$AH$82,E$2,0),"")</f>
        <v/>
      </c>
      <c r="F88" s="51" t="str">
        <f>IFERROR(VLOOKUP($B88,'[4]GRAF - QUADRIMESTRAL'!$V$4:$AH$82,F$2,0),"")</f>
        <v/>
      </c>
      <c r="G88" s="50" t="str">
        <f>IFERROR(VLOOKUP($B88,'[4]GRAF - QUADRIMESTRAL'!$V$4:$AH$82,G$2,0),"")</f>
        <v/>
      </c>
      <c r="H88" s="50" t="str">
        <f>IFERROR(VLOOKUP($B88,'[4]GRAF - QUADRIMESTRAL'!$V$4:$AH$82,H$2,0),"")</f>
        <v/>
      </c>
      <c r="I88" s="50" t="str">
        <f>IFERROR(VLOOKUP($B88,'[4]GRAF - QUADRIMESTRAL'!$V$4:$AH$82,I$2,0),"")</f>
        <v/>
      </c>
      <c r="J88" s="50" t="str">
        <f>IFERROR(VLOOKUP($B88,'[4]GRAF - QUADRIMESTRAL'!$V$4:$AH$82,J$2,0),"")</f>
        <v/>
      </c>
      <c r="K88" s="50" t="str">
        <f>IFERROR(VLOOKUP($B88,'[4]GRAF - QUADRIMESTRAL'!$V$4:$AH$82,K$2,0),"")</f>
        <v/>
      </c>
      <c r="L88" s="50" t="str">
        <f>IFERROR(VLOOKUP($B88,'[4]GRAF - QUADRIMESTRAL'!$V$4:$AH$82,L$2,0),"")</f>
        <v/>
      </c>
      <c r="M88" s="50" t="str">
        <f>IFERROR(VLOOKUP($B88,'[4]GRAF - QUADRIMESTRAL'!$V$4:$AH$82,M$2,0),"")</f>
        <v/>
      </c>
      <c r="N88" s="52" t="str">
        <f>IFERROR(VLOOKUP($B88,'[4]GRAF - QUADRIMESTRAL'!$V$4:$AH$82,N$2,0),"")</f>
        <v/>
      </c>
    </row>
    <row r="89" spans="1:14" ht="15.6">
      <c r="A89" s="53" t="str">
        <f t="shared" si="1"/>
        <v/>
      </c>
      <c r="B89" s="53">
        <f>'[4]GRAF - QUADRIMESTRAL'!V88</f>
        <v>0</v>
      </c>
      <c r="C89" s="53" t="str">
        <f>IFERROR(VLOOKUP($B89,'[4]GRAF - QUADRIMESTRAL'!$V$4:$AH$82,C$2,0),"")</f>
        <v/>
      </c>
      <c r="D89" s="53" t="str">
        <f>IFERROR(VLOOKUP($B89,'[4]GRAF - QUADRIMESTRAL'!$V$4:$AH$82,D$2,0),"")</f>
        <v/>
      </c>
      <c r="E89" s="53" t="str">
        <f>IFERROR(VLOOKUP($B89,'[4]GRAF - QUADRIMESTRAL'!$V$4:$AH$82,E$2,0),"")</f>
        <v/>
      </c>
      <c r="F89" s="54" t="str">
        <f>IFERROR(VLOOKUP($B89,'[4]GRAF - QUADRIMESTRAL'!$V$4:$AH$82,F$2,0),"")</f>
        <v/>
      </c>
      <c r="G89" s="53" t="str">
        <f>IFERROR(VLOOKUP($B89,'[4]GRAF - QUADRIMESTRAL'!$V$4:$AH$82,G$2,0),"")</f>
        <v/>
      </c>
      <c r="H89" s="53" t="str">
        <f>IFERROR(VLOOKUP($B89,'[4]GRAF - QUADRIMESTRAL'!$V$4:$AH$82,H$2,0),"")</f>
        <v/>
      </c>
      <c r="I89" s="53" t="str">
        <f>IFERROR(VLOOKUP($B89,'[4]GRAF - QUADRIMESTRAL'!$V$4:$AH$82,I$2,0),"")</f>
        <v/>
      </c>
      <c r="J89" s="53" t="str">
        <f>IFERROR(VLOOKUP($B89,'[4]GRAF - QUADRIMESTRAL'!$V$4:$AH$82,J$2,0),"")</f>
        <v/>
      </c>
      <c r="K89" s="53" t="str">
        <f>IFERROR(VLOOKUP($B89,'[4]GRAF - QUADRIMESTRAL'!$V$4:$AH$82,K$2,0),"")</f>
        <v/>
      </c>
      <c r="L89" s="53" t="str">
        <f>IFERROR(VLOOKUP($B89,'[4]GRAF - QUADRIMESTRAL'!$V$4:$AH$82,L$2,0),"")</f>
        <v/>
      </c>
      <c r="M89" s="53" t="str">
        <f>IFERROR(VLOOKUP($B89,'[4]GRAF - QUADRIMESTRAL'!$V$4:$AH$82,M$2,0),"")</f>
        <v/>
      </c>
      <c r="N89" s="55" t="str">
        <f>IFERROR(VLOOKUP($B89,'[4]GRAF - QUADRIMESTRAL'!$V$4:$AH$82,N$2,0),"")</f>
        <v/>
      </c>
    </row>
    <row r="90" spans="1:14" ht="15.6">
      <c r="A90" s="50" t="str">
        <f t="shared" si="1"/>
        <v/>
      </c>
      <c r="B90" s="50">
        <f>'[4]GRAF - QUADRIMESTRAL'!V89</f>
        <v>0</v>
      </c>
      <c r="C90" s="50" t="str">
        <f>IFERROR(VLOOKUP($B90,'[4]GRAF - QUADRIMESTRAL'!$V$4:$AH$82,C$2,0),"")</f>
        <v/>
      </c>
      <c r="D90" s="50" t="str">
        <f>IFERROR(VLOOKUP($B90,'[4]GRAF - QUADRIMESTRAL'!$V$4:$AH$82,D$2,0),"")</f>
        <v/>
      </c>
      <c r="E90" s="50" t="str">
        <f>IFERROR(VLOOKUP($B90,'[4]GRAF - QUADRIMESTRAL'!$V$4:$AH$82,E$2,0),"")</f>
        <v/>
      </c>
      <c r="F90" s="51" t="str">
        <f>IFERROR(VLOOKUP($B90,'[4]GRAF - QUADRIMESTRAL'!$V$4:$AH$82,F$2,0),"")</f>
        <v/>
      </c>
      <c r="G90" s="50" t="str">
        <f>IFERROR(VLOOKUP($B90,'[4]GRAF - QUADRIMESTRAL'!$V$4:$AH$82,G$2,0),"")</f>
        <v/>
      </c>
      <c r="H90" s="50" t="str">
        <f>IFERROR(VLOOKUP($B90,'[4]GRAF - QUADRIMESTRAL'!$V$4:$AH$82,H$2,0),"")</f>
        <v/>
      </c>
      <c r="I90" s="50" t="str">
        <f>IFERROR(VLOOKUP($B90,'[4]GRAF - QUADRIMESTRAL'!$V$4:$AH$82,I$2,0),"")</f>
        <v/>
      </c>
      <c r="J90" s="50" t="str">
        <f>IFERROR(VLOOKUP($B90,'[4]GRAF - QUADRIMESTRAL'!$V$4:$AH$82,J$2,0),"")</f>
        <v/>
      </c>
      <c r="K90" s="50" t="str">
        <f>IFERROR(VLOOKUP($B90,'[4]GRAF - QUADRIMESTRAL'!$V$4:$AH$82,K$2,0),"")</f>
        <v/>
      </c>
      <c r="L90" s="50" t="str">
        <f>IFERROR(VLOOKUP($B90,'[4]GRAF - QUADRIMESTRAL'!$V$4:$AH$82,L$2,0),"")</f>
        <v/>
      </c>
      <c r="M90" s="50" t="str">
        <f>IFERROR(VLOOKUP($B90,'[4]GRAF - QUADRIMESTRAL'!$V$4:$AH$82,M$2,0),"")</f>
        <v/>
      </c>
      <c r="N90" s="52" t="str">
        <f>IFERROR(VLOOKUP($B90,'[4]GRAF - QUADRIMESTRAL'!$V$4:$AH$82,N$2,0),"")</f>
        <v/>
      </c>
    </row>
    <row r="91" spans="1:14" ht="15.6">
      <c r="A91" s="53" t="str">
        <f t="shared" si="1"/>
        <v/>
      </c>
      <c r="B91" s="53">
        <f>'[4]GRAF - QUADRIMESTRAL'!V90</f>
        <v>0</v>
      </c>
      <c r="C91" s="53" t="str">
        <f>IFERROR(VLOOKUP($B91,'[4]GRAF - QUADRIMESTRAL'!$V$4:$AH$82,C$2,0),"")</f>
        <v/>
      </c>
      <c r="D91" s="53" t="str">
        <f>IFERROR(VLOOKUP($B91,'[4]GRAF - QUADRIMESTRAL'!$V$4:$AH$82,D$2,0),"")</f>
        <v/>
      </c>
      <c r="E91" s="53" t="str">
        <f>IFERROR(VLOOKUP($B91,'[4]GRAF - QUADRIMESTRAL'!$V$4:$AH$82,E$2,0),"")</f>
        <v/>
      </c>
      <c r="F91" s="54" t="str">
        <f>IFERROR(VLOOKUP($B91,'[4]GRAF - QUADRIMESTRAL'!$V$4:$AH$82,F$2,0),"")</f>
        <v/>
      </c>
      <c r="G91" s="53" t="str">
        <f>IFERROR(VLOOKUP($B91,'[4]GRAF - QUADRIMESTRAL'!$V$4:$AH$82,G$2,0),"")</f>
        <v/>
      </c>
      <c r="H91" s="53" t="str">
        <f>IFERROR(VLOOKUP($B91,'[4]GRAF - QUADRIMESTRAL'!$V$4:$AH$82,H$2,0),"")</f>
        <v/>
      </c>
      <c r="I91" s="53" t="str">
        <f>IFERROR(VLOOKUP($B91,'[4]GRAF - QUADRIMESTRAL'!$V$4:$AH$82,I$2,0),"")</f>
        <v/>
      </c>
      <c r="J91" s="53" t="str">
        <f>IFERROR(VLOOKUP($B91,'[4]GRAF - QUADRIMESTRAL'!$V$4:$AH$82,J$2,0),"")</f>
        <v/>
      </c>
      <c r="K91" s="53" t="str">
        <f>IFERROR(VLOOKUP($B91,'[4]GRAF - QUADRIMESTRAL'!$V$4:$AH$82,K$2,0),"")</f>
        <v/>
      </c>
      <c r="L91" s="53" t="str">
        <f>IFERROR(VLOOKUP($B91,'[4]GRAF - QUADRIMESTRAL'!$V$4:$AH$82,L$2,0),"")</f>
        <v/>
      </c>
      <c r="M91" s="53" t="str">
        <f>IFERROR(VLOOKUP($B91,'[4]GRAF - QUADRIMESTRAL'!$V$4:$AH$82,M$2,0),"")</f>
        <v/>
      </c>
      <c r="N91" s="55" t="str">
        <f>IFERROR(VLOOKUP($B91,'[4]GRAF - QUADRIMESTRAL'!$V$4:$AH$82,N$2,0),"")</f>
        <v/>
      </c>
    </row>
    <row r="92" spans="1:14" ht="15.6">
      <c r="A92" s="50" t="str">
        <f t="shared" si="1"/>
        <v/>
      </c>
      <c r="B92" s="50">
        <f>'[4]GRAF - QUADRIMESTRAL'!V91</f>
        <v>0</v>
      </c>
      <c r="C92" s="50" t="str">
        <f>IFERROR(VLOOKUP($B92,'[4]GRAF - QUADRIMESTRAL'!$V$4:$AH$82,C$2,0),"")</f>
        <v/>
      </c>
      <c r="D92" s="50" t="str">
        <f>IFERROR(VLOOKUP($B92,'[4]GRAF - QUADRIMESTRAL'!$V$4:$AH$82,D$2,0),"")</f>
        <v/>
      </c>
      <c r="E92" s="50" t="str">
        <f>IFERROR(VLOOKUP($B92,'[4]GRAF - QUADRIMESTRAL'!$V$4:$AH$82,E$2,0),"")</f>
        <v/>
      </c>
      <c r="F92" s="51" t="str">
        <f>IFERROR(VLOOKUP($B92,'[4]GRAF - QUADRIMESTRAL'!$V$4:$AH$82,F$2,0),"")</f>
        <v/>
      </c>
      <c r="G92" s="50" t="str">
        <f>IFERROR(VLOOKUP($B92,'[4]GRAF - QUADRIMESTRAL'!$V$4:$AH$82,G$2,0),"")</f>
        <v/>
      </c>
      <c r="H92" s="50" t="str">
        <f>IFERROR(VLOOKUP($B92,'[4]GRAF - QUADRIMESTRAL'!$V$4:$AH$82,H$2,0),"")</f>
        <v/>
      </c>
      <c r="I92" s="50" t="str">
        <f>IFERROR(VLOOKUP($B92,'[4]GRAF - QUADRIMESTRAL'!$V$4:$AH$82,I$2,0),"")</f>
        <v/>
      </c>
      <c r="J92" s="50" t="str">
        <f>IFERROR(VLOOKUP($B92,'[4]GRAF - QUADRIMESTRAL'!$V$4:$AH$82,J$2,0),"")</f>
        <v/>
      </c>
      <c r="K92" s="50" t="str">
        <f>IFERROR(VLOOKUP($B92,'[4]GRAF - QUADRIMESTRAL'!$V$4:$AH$82,K$2,0),"")</f>
        <v/>
      </c>
      <c r="L92" s="50" t="str">
        <f>IFERROR(VLOOKUP($B92,'[4]GRAF - QUADRIMESTRAL'!$V$4:$AH$82,L$2,0),"")</f>
        <v/>
      </c>
      <c r="M92" s="50" t="str">
        <f>IFERROR(VLOOKUP($B92,'[4]GRAF - QUADRIMESTRAL'!$V$4:$AH$82,M$2,0),"")</f>
        <v/>
      </c>
      <c r="N92" s="52" t="str">
        <f>IFERROR(VLOOKUP($B92,'[4]GRAF - QUADRIMESTRAL'!$V$4:$AH$82,N$2,0),"")</f>
        <v/>
      </c>
    </row>
    <row r="93" spans="1:14" ht="15.6">
      <c r="A93" s="53" t="str">
        <f t="shared" si="1"/>
        <v/>
      </c>
      <c r="B93" s="53">
        <f>'[4]GRAF - QUADRIMESTRAL'!V92</f>
        <v>0</v>
      </c>
      <c r="C93" s="53" t="str">
        <f>IFERROR(VLOOKUP($B93,'[4]GRAF - QUADRIMESTRAL'!$V$4:$AH$82,C$2,0),"")</f>
        <v/>
      </c>
      <c r="D93" s="53" t="str">
        <f>IFERROR(VLOOKUP($B93,'[4]GRAF - QUADRIMESTRAL'!$V$4:$AH$82,D$2,0),"")</f>
        <v/>
      </c>
      <c r="E93" s="53" t="str">
        <f>IFERROR(VLOOKUP($B93,'[4]GRAF - QUADRIMESTRAL'!$V$4:$AH$82,E$2,0),"")</f>
        <v/>
      </c>
      <c r="F93" s="54" t="str">
        <f>IFERROR(VLOOKUP($B93,'[4]GRAF - QUADRIMESTRAL'!$V$4:$AH$82,F$2,0),"")</f>
        <v/>
      </c>
      <c r="G93" s="53" t="str">
        <f>IFERROR(VLOOKUP($B93,'[4]GRAF - QUADRIMESTRAL'!$V$4:$AH$82,G$2,0),"")</f>
        <v/>
      </c>
      <c r="H93" s="53" t="str">
        <f>IFERROR(VLOOKUP($B93,'[4]GRAF - QUADRIMESTRAL'!$V$4:$AH$82,H$2,0),"")</f>
        <v/>
      </c>
      <c r="I93" s="53" t="str">
        <f>IFERROR(VLOOKUP($B93,'[4]GRAF - QUADRIMESTRAL'!$V$4:$AH$82,I$2,0),"")</f>
        <v/>
      </c>
      <c r="J93" s="53" t="str">
        <f>IFERROR(VLOOKUP($B93,'[4]GRAF - QUADRIMESTRAL'!$V$4:$AH$82,J$2,0),"")</f>
        <v/>
      </c>
      <c r="K93" s="53" t="str">
        <f>IFERROR(VLOOKUP($B93,'[4]GRAF - QUADRIMESTRAL'!$V$4:$AH$82,K$2,0),"")</f>
        <v/>
      </c>
      <c r="L93" s="53" t="str">
        <f>IFERROR(VLOOKUP($B93,'[4]GRAF - QUADRIMESTRAL'!$V$4:$AH$82,L$2,0),"")</f>
        <v/>
      </c>
      <c r="M93" s="53" t="str">
        <f>IFERROR(VLOOKUP($B93,'[4]GRAF - QUADRIMESTRAL'!$V$4:$AH$82,M$2,0),"")</f>
        <v/>
      </c>
      <c r="N93" s="55" t="str">
        <f>IFERROR(VLOOKUP($B93,'[4]GRAF - QUADRIMESTRAL'!$V$4:$AH$82,N$2,0),"")</f>
        <v/>
      </c>
    </row>
    <row r="94" spans="1:14" ht="15.6">
      <c r="A94" s="50" t="str">
        <f t="shared" si="1"/>
        <v/>
      </c>
      <c r="B94" s="50">
        <f>'[4]GRAF - QUADRIMESTRAL'!V93</f>
        <v>0</v>
      </c>
      <c r="C94" s="50" t="str">
        <f>IFERROR(VLOOKUP($B94,'[4]GRAF - QUADRIMESTRAL'!$V$4:$AH$82,C$2,0),"")</f>
        <v/>
      </c>
      <c r="D94" s="50" t="str">
        <f>IFERROR(VLOOKUP($B94,'[4]GRAF - QUADRIMESTRAL'!$V$4:$AH$82,D$2,0),"")</f>
        <v/>
      </c>
      <c r="E94" s="50" t="str">
        <f>IFERROR(VLOOKUP($B94,'[4]GRAF - QUADRIMESTRAL'!$V$4:$AH$82,E$2,0),"")</f>
        <v/>
      </c>
      <c r="F94" s="51" t="str">
        <f>IFERROR(VLOOKUP($B94,'[4]GRAF - QUADRIMESTRAL'!$V$4:$AH$82,F$2,0),"")</f>
        <v/>
      </c>
      <c r="G94" s="50" t="str">
        <f>IFERROR(VLOOKUP($B94,'[4]GRAF - QUADRIMESTRAL'!$V$4:$AH$82,G$2,0),"")</f>
        <v/>
      </c>
      <c r="H94" s="50" t="str">
        <f>IFERROR(VLOOKUP($B94,'[4]GRAF - QUADRIMESTRAL'!$V$4:$AH$82,H$2,0),"")</f>
        <v/>
      </c>
      <c r="I94" s="50" t="str">
        <f>IFERROR(VLOOKUP($B94,'[4]GRAF - QUADRIMESTRAL'!$V$4:$AH$82,I$2,0),"")</f>
        <v/>
      </c>
      <c r="J94" s="50" t="str">
        <f>IFERROR(VLOOKUP($B94,'[4]GRAF - QUADRIMESTRAL'!$V$4:$AH$82,J$2,0),"")</f>
        <v/>
      </c>
      <c r="K94" s="50" t="str">
        <f>IFERROR(VLOOKUP($B94,'[4]GRAF - QUADRIMESTRAL'!$V$4:$AH$82,K$2,0),"")</f>
        <v/>
      </c>
      <c r="L94" s="50" t="str">
        <f>IFERROR(VLOOKUP($B94,'[4]GRAF - QUADRIMESTRAL'!$V$4:$AH$82,L$2,0),"")</f>
        <v/>
      </c>
      <c r="M94" s="50" t="str">
        <f>IFERROR(VLOOKUP($B94,'[4]GRAF - QUADRIMESTRAL'!$V$4:$AH$82,M$2,0),"")</f>
        <v/>
      </c>
      <c r="N94" s="52" t="str">
        <f>IFERROR(VLOOKUP($B94,'[4]GRAF - QUADRIMESTRAL'!$V$4:$AH$82,N$2,0),"")</f>
        <v/>
      </c>
    </row>
    <row r="95" spans="1:14" ht="15.6">
      <c r="A95" s="53" t="str">
        <f t="shared" si="1"/>
        <v/>
      </c>
      <c r="B95" s="53">
        <f>'[4]GRAF - QUADRIMESTRAL'!V94</f>
        <v>0</v>
      </c>
      <c r="C95" s="53" t="str">
        <f>IFERROR(VLOOKUP($B95,'[4]GRAF - QUADRIMESTRAL'!$V$4:$AH$82,C$2,0),"")</f>
        <v/>
      </c>
      <c r="D95" s="53" t="str">
        <f>IFERROR(VLOOKUP($B95,'[4]GRAF - QUADRIMESTRAL'!$V$4:$AH$82,D$2,0),"")</f>
        <v/>
      </c>
      <c r="E95" s="53" t="str">
        <f>IFERROR(VLOOKUP($B95,'[4]GRAF - QUADRIMESTRAL'!$V$4:$AH$82,E$2,0),"")</f>
        <v/>
      </c>
      <c r="F95" s="54" t="str">
        <f>IFERROR(VLOOKUP($B95,'[4]GRAF - QUADRIMESTRAL'!$V$4:$AH$82,F$2,0),"")</f>
        <v/>
      </c>
      <c r="G95" s="53" t="str">
        <f>IFERROR(VLOOKUP($B95,'[4]GRAF - QUADRIMESTRAL'!$V$4:$AH$82,G$2,0),"")</f>
        <v/>
      </c>
      <c r="H95" s="53" t="str">
        <f>IFERROR(VLOOKUP($B95,'[4]GRAF - QUADRIMESTRAL'!$V$4:$AH$82,H$2,0),"")</f>
        <v/>
      </c>
      <c r="I95" s="53" t="str">
        <f>IFERROR(VLOOKUP($B95,'[4]GRAF - QUADRIMESTRAL'!$V$4:$AH$82,I$2,0),"")</f>
        <v/>
      </c>
      <c r="J95" s="53" t="str">
        <f>IFERROR(VLOOKUP($B95,'[4]GRAF - QUADRIMESTRAL'!$V$4:$AH$82,J$2,0),"")</f>
        <v/>
      </c>
      <c r="K95" s="53" t="str">
        <f>IFERROR(VLOOKUP($B95,'[4]GRAF - QUADRIMESTRAL'!$V$4:$AH$82,K$2,0),"")</f>
        <v/>
      </c>
      <c r="L95" s="53" t="str">
        <f>IFERROR(VLOOKUP($B95,'[4]GRAF - QUADRIMESTRAL'!$V$4:$AH$82,L$2,0),"")</f>
        <v/>
      </c>
      <c r="M95" s="53" t="str">
        <f>IFERROR(VLOOKUP($B95,'[4]GRAF - QUADRIMESTRAL'!$V$4:$AH$82,M$2,0),"")</f>
        <v/>
      </c>
      <c r="N95" s="55" t="str">
        <f>IFERROR(VLOOKUP($B95,'[4]GRAF - QUADRIMESTRAL'!$V$4:$AH$82,N$2,0),"")</f>
        <v/>
      </c>
    </row>
    <row r="96" spans="1:14" ht="15.6">
      <c r="A96" s="50" t="str">
        <f t="shared" si="1"/>
        <v/>
      </c>
      <c r="B96" s="50">
        <f>'[4]GRAF - QUADRIMESTRAL'!V95</f>
        <v>0</v>
      </c>
      <c r="C96" s="50" t="str">
        <f>IFERROR(VLOOKUP($B96,'[4]GRAF - QUADRIMESTRAL'!$V$4:$AH$82,C$2,0),"")</f>
        <v/>
      </c>
      <c r="D96" s="50" t="str">
        <f>IFERROR(VLOOKUP($B96,'[4]GRAF - QUADRIMESTRAL'!$V$4:$AH$82,D$2,0),"")</f>
        <v/>
      </c>
      <c r="E96" s="50" t="str">
        <f>IFERROR(VLOOKUP($B96,'[4]GRAF - QUADRIMESTRAL'!$V$4:$AH$82,E$2,0),"")</f>
        <v/>
      </c>
      <c r="F96" s="51" t="str">
        <f>IFERROR(VLOOKUP($B96,'[4]GRAF - QUADRIMESTRAL'!$V$4:$AH$82,F$2,0),"")</f>
        <v/>
      </c>
      <c r="G96" s="50" t="str">
        <f>IFERROR(VLOOKUP($B96,'[4]GRAF - QUADRIMESTRAL'!$V$4:$AH$82,G$2,0),"")</f>
        <v/>
      </c>
      <c r="H96" s="50" t="str">
        <f>IFERROR(VLOOKUP($B96,'[4]GRAF - QUADRIMESTRAL'!$V$4:$AH$82,H$2,0),"")</f>
        <v/>
      </c>
      <c r="I96" s="50" t="str">
        <f>IFERROR(VLOOKUP($B96,'[4]GRAF - QUADRIMESTRAL'!$V$4:$AH$82,I$2,0),"")</f>
        <v/>
      </c>
      <c r="J96" s="50" t="str">
        <f>IFERROR(VLOOKUP($B96,'[4]GRAF - QUADRIMESTRAL'!$V$4:$AH$82,J$2,0),"")</f>
        <v/>
      </c>
      <c r="K96" s="50" t="str">
        <f>IFERROR(VLOOKUP($B96,'[4]GRAF - QUADRIMESTRAL'!$V$4:$AH$82,K$2,0),"")</f>
        <v/>
      </c>
      <c r="L96" s="50" t="str">
        <f>IFERROR(VLOOKUP($B96,'[4]GRAF - QUADRIMESTRAL'!$V$4:$AH$82,L$2,0),"")</f>
        <v/>
      </c>
      <c r="M96" s="50" t="str">
        <f>IFERROR(VLOOKUP($B96,'[4]GRAF - QUADRIMESTRAL'!$V$4:$AH$82,M$2,0),"")</f>
        <v/>
      </c>
      <c r="N96" s="52" t="str">
        <f>IFERROR(VLOOKUP($B96,'[4]GRAF - QUADRIMESTRAL'!$V$4:$AH$82,N$2,0),"")</f>
        <v/>
      </c>
    </row>
    <row r="97" spans="1:14" ht="15.6">
      <c r="A97" s="53" t="str">
        <f t="shared" si="1"/>
        <v/>
      </c>
      <c r="B97" s="53">
        <f>'[4]GRAF - QUADRIMESTRAL'!V96</f>
        <v>0</v>
      </c>
      <c r="C97" s="53" t="str">
        <f>IFERROR(VLOOKUP($B97,'[4]GRAF - QUADRIMESTRAL'!$V$4:$AH$82,C$2,0),"")</f>
        <v/>
      </c>
      <c r="D97" s="53" t="str">
        <f>IFERROR(VLOOKUP($B97,'[4]GRAF - QUADRIMESTRAL'!$V$4:$AH$82,D$2,0),"")</f>
        <v/>
      </c>
      <c r="E97" s="53" t="str">
        <f>IFERROR(VLOOKUP($B97,'[4]GRAF - QUADRIMESTRAL'!$V$4:$AH$82,E$2,0),"")</f>
        <v/>
      </c>
      <c r="F97" s="54" t="str">
        <f>IFERROR(VLOOKUP($B97,'[4]GRAF - QUADRIMESTRAL'!$V$4:$AH$82,F$2,0),"")</f>
        <v/>
      </c>
      <c r="G97" s="53" t="str">
        <f>IFERROR(VLOOKUP($B97,'[4]GRAF - QUADRIMESTRAL'!$V$4:$AH$82,G$2,0),"")</f>
        <v/>
      </c>
      <c r="H97" s="53" t="str">
        <f>IFERROR(VLOOKUP($B97,'[4]GRAF - QUADRIMESTRAL'!$V$4:$AH$82,H$2,0),"")</f>
        <v/>
      </c>
      <c r="I97" s="53" t="str">
        <f>IFERROR(VLOOKUP($B97,'[4]GRAF - QUADRIMESTRAL'!$V$4:$AH$82,I$2,0),"")</f>
        <v/>
      </c>
      <c r="J97" s="53" t="str">
        <f>IFERROR(VLOOKUP($B97,'[4]GRAF - QUADRIMESTRAL'!$V$4:$AH$82,J$2,0),"")</f>
        <v/>
      </c>
      <c r="K97" s="53" t="str">
        <f>IFERROR(VLOOKUP($B97,'[4]GRAF - QUADRIMESTRAL'!$V$4:$AH$82,K$2,0),"")</f>
        <v/>
      </c>
      <c r="L97" s="53" t="str">
        <f>IFERROR(VLOOKUP($B97,'[4]GRAF - QUADRIMESTRAL'!$V$4:$AH$82,L$2,0),"")</f>
        <v/>
      </c>
      <c r="M97" s="53" t="str">
        <f>IFERROR(VLOOKUP($B97,'[4]GRAF - QUADRIMESTRAL'!$V$4:$AH$82,M$2,0),"")</f>
        <v/>
      </c>
      <c r="N97" s="55" t="str">
        <f>IFERROR(VLOOKUP($B97,'[4]GRAF - QUADRIMESTRAL'!$V$4:$AH$82,N$2,0),"")</f>
        <v/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97"/>
  <sheetViews>
    <sheetView view="pageBreakPreview" zoomScale="60" zoomScaleNormal="100" workbookViewId="0">
      <selection activeCell="A4" sqref="A4"/>
    </sheetView>
  </sheetViews>
  <sheetFormatPr defaultRowHeight="12.6"/>
  <cols>
    <col min="1" max="1" width="16.42578125" style="40" customWidth="1"/>
    <col min="2" max="2" width="31" style="40" hidden="1" customWidth="1"/>
    <col min="3" max="14" width="16.42578125" style="40" customWidth="1"/>
    <col min="15" max="15" width="18.1406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4" ht="22.5">
      <c r="A1" s="67" t="s">
        <v>526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42" customFormat="1" ht="2.25" customHeight="1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</row>
    <row r="3" spans="1:14" ht="14.1">
      <c r="A3" s="68" t="s">
        <v>527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59.25" customHeight="1" thickBot="1">
      <c r="A4" s="43" t="s">
        <v>53</v>
      </c>
      <c r="B4" s="44" t="s">
        <v>54</v>
      </c>
      <c r="C4" s="45" t="s">
        <v>55</v>
      </c>
      <c r="D4" s="45" t="s">
        <v>56</v>
      </c>
      <c r="E4" s="45" t="s">
        <v>57</v>
      </c>
      <c r="F4" s="45" t="s">
        <v>58</v>
      </c>
      <c r="G4" s="45" t="s">
        <v>59</v>
      </c>
      <c r="H4" s="45" t="s">
        <v>60</v>
      </c>
      <c r="I4" s="45" t="s">
        <v>61</v>
      </c>
      <c r="J4" s="45" t="s">
        <v>62</v>
      </c>
      <c r="K4" s="45" t="s">
        <v>63</v>
      </c>
      <c r="L4" s="45" t="s">
        <v>64</v>
      </c>
      <c r="M4" s="45" t="s">
        <v>65</v>
      </c>
      <c r="N4" s="46" t="s">
        <v>66</v>
      </c>
    </row>
    <row r="5" spans="1:14" ht="18" customHeight="1">
      <c r="A5" s="56" t="str">
        <f>RIGHT(B5,7)&amp;" "&amp;LEFT(B5,4)</f>
        <v xml:space="preserve"> 1º Sem 2001</v>
      </c>
      <c r="B5" s="47" t="str">
        <f>'[4]GRAF - SEMESTRAL'!S3</f>
        <v>2001 1º Sem</v>
      </c>
      <c r="C5" s="47">
        <f>VLOOKUP($B5,'[4]GRAF - SEMESTRAL'!$S$3:$AE$82,C$2,0)</f>
        <v>-1</v>
      </c>
      <c r="D5" s="47">
        <f>VLOOKUP($B5,'[4]GRAF - SEMESTRAL'!$S$3:$AE$82,D$2,0)</f>
        <v>-6.3</v>
      </c>
      <c r="E5" s="47">
        <f>VLOOKUP($B5,'[4]GRAF - SEMESTRAL'!$S$3:$AE$82,E$2,0)</f>
        <v>1.7</v>
      </c>
      <c r="F5" s="48">
        <f>VLOOKUP($B5,'[4]GRAF - SEMESTRAL'!$S$3:$AE$82,F$2,0)</f>
        <v>2.2999999999999998</v>
      </c>
      <c r="G5" s="47">
        <f>VLOOKUP($B5,'[4]GRAF - SEMESTRAL'!$S$3:$AE$82,G$2,0)</f>
        <v>3.5</v>
      </c>
      <c r="H5" s="47" t="s">
        <v>69</v>
      </c>
      <c r="I5" s="47" t="s">
        <v>69</v>
      </c>
      <c r="J5" s="47" t="s">
        <v>69</v>
      </c>
      <c r="K5" s="47" t="s">
        <v>69</v>
      </c>
      <c r="L5" s="47" t="s">
        <v>69</v>
      </c>
      <c r="M5" s="47">
        <f>VLOOKUP($B5,'[4]GRAF - SEMESTRAL'!$S$3:$AE$82,M$2,0)</f>
        <v>7.1</v>
      </c>
      <c r="N5" s="49" t="s">
        <v>69</v>
      </c>
    </row>
    <row r="6" spans="1:14" ht="18" customHeight="1">
      <c r="A6" s="57" t="str">
        <f t="shared" ref="A6:A42" si="0">RIGHT(B6,7)&amp;" "&amp;LEFT(B6,4)</f>
        <v xml:space="preserve"> 2º Sem 2001</v>
      </c>
      <c r="B6" s="50" t="str">
        <f>'[4]GRAF - SEMESTRAL'!S4</f>
        <v>2001 2º Sem</v>
      </c>
      <c r="C6" s="50">
        <f>VLOOKUP($B6,'[4]GRAF - SEMESTRAL'!$S$3:$AE$82,C$2,0)</f>
        <v>-2.1</v>
      </c>
      <c r="D6" s="50">
        <f>VLOOKUP($B6,'[4]GRAF - SEMESTRAL'!$S$3:$AE$82,D$2,0)</f>
        <v>0.8</v>
      </c>
      <c r="E6" s="50">
        <f>VLOOKUP($B6,'[4]GRAF - SEMESTRAL'!$S$3:$AE$82,E$2,0)</f>
        <v>-0.8</v>
      </c>
      <c r="F6" s="51">
        <f>VLOOKUP($B6,'[4]GRAF - SEMESTRAL'!$S$3:$AE$82,F$2,0)</f>
        <v>1</v>
      </c>
      <c r="G6" s="50">
        <f>VLOOKUP($B6,'[4]GRAF - SEMESTRAL'!$S$3:$AE$82,G$2,0)</f>
        <v>-5</v>
      </c>
      <c r="H6" s="50" t="s">
        <v>69</v>
      </c>
      <c r="I6" s="50" t="s">
        <v>69</v>
      </c>
      <c r="J6" s="50" t="s">
        <v>69</v>
      </c>
      <c r="K6" s="50" t="s">
        <v>69</v>
      </c>
      <c r="L6" s="50" t="s">
        <v>69</v>
      </c>
      <c r="M6" s="50">
        <f>VLOOKUP($B6,'[4]GRAF - SEMESTRAL'!$S$3:$AE$82,M$2,0)</f>
        <v>-13.3</v>
      </c>
      <c r="N6" s="52" t="s">
        <v>69</v>
      </c>
    </row>
    <row r="7" spans="1:14" ht="18" customHeight="1">
      <c r="A7" s="58" t="str">
        <f t="shared" si="0"/>
        <v xml:space="preserve"> 1º Sem 2002</v>
      </c>
      <c r="B7" s="53" t="str">
        <f>'[4]GRAF - SEMESTRAL'!S5</f>
        <v>2002 1º Sem</v>
      </c>
      <c r="C7" s="53">
        <f>VLOOKUP($B7,'[4]GRAF - SEMESTRAL'!$S$3:$AE$82,C$2,0)</f>
        <v>-0.8</v>
      </c>
      <c r="D7" s="53">
        <f>VLOOKUP($B7,'[4]GRAF - SEMESTRAL'!$S$3:$AE$82,D$2,0)</f>
        <v>3.4</v>
      </c>
      <c r="E7" s="53">
        <f>VLOOKUP($B7,'[4]GRAF - SEMESTRAL'!$S$3:$AE$82,E$2,0)</f>
        <v>-0.9</v>
      </c>
      <c r="F7" s="54">
        <f>VLOOKUP($B7,'[4]GRAF - SEMESTRAL'!$S$3:$AE$82,F$2,0)</f>
        <v>-4.0999999999999996</v>
      </c>
      <c r="G7" s="53">
        <f>VLOOKUP($B7,'[4]GRAF - SEMESTRAL'!$S$3:$AE$82,G$2,0)</f>
        <v>1.3</v>
      </c>
      <c r="H7" s="53" t="s">
        <v>69</v>
      </c>
      <c r="I7" s="53" t="s">
        <v>69</v>
      </c>
      <c r="J7" s="53" t="s">
        <v>69</v>
      </c>
      <c r="K7" s="53" t="s">
        <v>69</v>
      </c>
      <c r="L7" s="53" t="s">
        <v>69</v>
      </c>
      <c r="M7" s="53">
        <f>VLOOKUP($B7,'[4]GRAF - SEMESTRAL'!$S$3:$AE$82,M$2,0)</f>
        <v>-21.6</v>
      </c>
      <c r="N7" s="55" t="s">
        <v>69</v>
      </c>
    </row>
    <row r="8" spans="1:14" ht="18" customHeight="1">
      <c r="A8" s="57" t="str">
        <f t="shared" si="0"/>
        <v xml:space="preserve"> 2º Sem 2002</v>
      </c>
      <c r="B8" s="50" t="str">
        <f>'[4]GRAF - SEMESTRAL'!S6</f>
        <v>2002 2º Sem</v>
      </c>
      <c r="C8" s="50">
        <f>VLOOKUP($B8,'[4]GRAF - SEMESTRAL'!$S$3:$AE$82,C$2,0)</f>
        <v>-0.6</v>
      </c>
      <c r="D8" s="50">
        <f>VLOOKUP($B8,'[4]GRAF - SEMESTRAL'!$S$3:$AE$82,D$2,0)</f>
        <v>7.9</v>
      </c>
      <c r="E8" s="50">
        <f>VLOOKUP($B8,'[4]GRAF - SEMESTRAL'!$S$3:$AE$82,E$2,0)</f>
        <v>-2.7</v>
      </c>
      <c r="F8" s="51">
        <f>VLOOKUP($B8,'[4]GRAF - SEMESTRAL'!$S$3:$AE$82,F$2,0)</f>
        <v>1</v>
      </c>
      <c r="G8" s="50">
        <f>VLOOKUP($B8,'[4]GRAF - SEMESTRAL'!$S$3:$AE$82,G$2,0)</f>
        <v>-2.2999999999999998</v>
      </c>
      <c r="H8" s="50" t="s">
        <v>69</v>
      </c>
      <c r="I8" s="50" t="s">
        <v>69</v>
      </c>
      <c r="J8" s="50" t="s">
        <v>69</v>
      </c>
      <c r="K8" s="50" t="s">
        <v>69</v>
      </c>
      <c r="L8" s="50" t="s">
        <v>69</v>
      </c>
      <c r="M8" s="50">
        <f>VLOOKUP($B8,'[4]GRAF - SEMESTRAL'!$S$3:$AE$82,M$2,0)</f>
        <v>-11.8</v>
      </c>
      <c r="N8" s="52" t="s">
        <v>69</v>
      </c>
    </row>
    <row r="9" spans="1:14" ht="18" customHeight="1">
      <c r="A9" s="58" t="str">
        <f t="shared" si="0"/>
        <v xml:space="preserve"> 1º Sem 2003</v>
      </c>
      <c r="B9" s="53" t="str">
        <f>'[4]GRAF - SEMESTRAL'!S7</f>
        <v>2003 1º Sem</v>
      </c>
      <c r="C9" s="53">
        <f>VLOOKUP($B9,'[4]GRAF - SEMESTRAL'!$S$3:$AE$82,C$2,0)</f>
        <v>-5.7</v>
      </c>
      <c r="D9" s="53">
        <f>VLOOKUP($B9,'[4]GRAF - SEMESTRAL'!$S$3:$AE$82,D$2,0)</f>
        <v>-4.8</v>
      </c>
      <c r="E9" s="53">
        <f>VLOOKUP($B9,'[4]GRAF - SEMESTRAL'!$S$3:$AE$82,E$2,0)</f>
        <v>-6.7</v>
      </c>
      <c r="F9" s="54">
        <f>VLOOKUP($B9,'[4]GRAF - SEMESTRAL'!$S$3:$AE$82,F$2,0)</f>
        <v>-3.4</v>
      </c>
      <c r="G9" s="53">
        <f>VLOOKUP($B9,'[4]GRAF - SEMESTRAL'!$S$3:$AE$82,G$2,0)</f>
        <v>-10.3</v>
      </c>
      <c r="H9" s="53" t="s">
        <v>69</v>
      </c>
      <c r="I9" s="53" t="s">
        <v>69</v>
      </c>
      <c r="J9" s="53" t="s">
        <v>69</v>
      </c>
      <c r="K9" s="53" t="s">
        <v>69</v>
      </c>
      <c r="L9" s="53" t="s">
        <v>69</v>
      </c>
      <c r="M9" s="53">
        <f>VLOOKUP($B9,'[4]GRAF - SEMESTRAL'!$S$3:$AE$82,M$2,0)</f>
        <v>-11.7</v>
      </c>
      <c r="N9" s="55" t="s">
        <v>69</v>
      </c>
    </row>
    <row r="10" spans="1:14" ht="18" customHeight="1">
      <c r="A10" s="57" t="str">
        <f t="shared" si="0"/>
        <v xml:space="preserve"> 2º Sem 2003</v>
      </c>
      <c r="B10" s="50" t="str">
        <f>'[4]GRAF - SEMESTRAL'!S8</f>
        <v>2003 2º Sem</v>
      </c>
      <c r="C10" s="50">
        <f>VLOOKUP($B10,'[4]GRAF - SEMESTRAL'!$S$3:$AE$82,C$2,0)</f>
        <v>-1.9</v>
      </c>
      <c r="D10" s="50">
        <f>VLOOKUP($B10,'[4]GRAF - SEMESTRAL'!$S$3:$AE$82,D$2,0)</f>
        <v>-3.8</v>
      </c>
      <c r="E10" s="50">
        <f>VLOOKUP($B10,'[4]GRAF - SEMESTRAL'!$S$3:$AE$82,E$2,0)</f>
        <v>-3.1</v>
      </c>
      <c r="F10" s="51">
        <f>VLOOKUP($B10,'[4]GRAF - SEMESTRAL'!$S$3:$AE$82,F$2,0)</f>
        <v>-2.8</v>
      </c>
      <c r="G10" s="50">
        <f>VLOOKUP($B10,'[4]GRAF - SEMESTRAL'!$S$3:$AE$82,G$2,0)</f>
        <v>7.8</v>
      </c>
      <c r="H10" s="50" t="s">
        <v>69</v>
      </c>
      <c r="I10" s="50" t="s">
        <v>69</v>
      </c>
      <c r="J10" s="50" t="s">
        <v>69</v>
      </c>
      <c r="K10" s="50" t="s">
        <v>69</v>
      </c>
      <c r="L10" s="50" t="s">
        <v>69</v>
      </c>
      <c r="M10" s="50">
        <f>VLOOKUP($B10,'[4]GRAF - SEMESTRAL'!$S$3:$AE$82,M$2,0)</f>
        <v>-2.7</v>
      </c>
      <c r="N10" s="52" t="s">
        <v>69</v>
      </c>
    </row>
    <row r="11" spans="1:14" ht="18" customHeight="1">
      <c r="A11" s="58" t="str">
        <f t="shared" si="0"/>
        <v xml:space="preserve"> 1º Sem 2004</v>
      </c>
      <c r="B11" s="53" t="str">
        <f>'[4]GRAF - SEMESTRAL'!S9</f>
        <v>2004 1º Sem</v>
      </c>
      <c r="C11" s="53">
        <f>VLOOKUP($B11,'[4]GRAF - SEMESTRAL'!$S$3:$AE$82,C$2,0)</f>
        <v>9.4</v>
      </c>
      <c r="D11" s="53">
        <f>VLOOKUP($B11,'[4]GRAF - SEMESTRAL'!$S$3:$AE$82,D$2,0)</f>
        <v>7.3</v>
      </c>
      <c r="E11" s="53">
        <f>VLOOKUP($B11,'[4]GRAF - SEMESTRAL'!$S$3:$AE$82,E$2,0)</f>
        <v>5.4</v>
      </c>
      <c r="F11" s="54">
        <f>VLOOKUP($B11,'[4]GRAF - SEMESTRAL'!$S$3:$AE$82,F$2,0)</f>
        <v>7.3</v>
      </c>
      <c r="G11" s="53">
        <f>VLOOKUP($B11,'[4]GRAF - SEMESTRAL'!$S$3:$AE$82,G$2,0)</f>
        <v>29.4</v>
      </c>
      <c r="H11" s="53">
        <f>VLOOKUP($B11,'[4]GRAF - SEMESTRAL'!$S$3:$AE$82,H$2,0)</f>
        <v>10.8</v>
      </c>
      <c r="I11" s="53">
        <f>VLOOKUP($B11,'[4]GRAF - SEMESTRAL'!$S$3:$AE$82,I$2,0)</f>
        <v>-1.4</v>
      </c>
      <c r="J11" s="53">
        <f>VLOOKUP($B11,'[4]GRAF - SEMESTRAL'!$S$3:$AE$82,J$2,0)</f>
        <v>27.6</v>
      </c>
      <c r="K11" s="53">
        <f>VLOOKUP($B11,'[4]GRAF - SEMESTRAL'!$S$3:$AE$82,K$2,0)</f>
        <v>20</v>
      </c>
      <c r="L11" s="53">
        <f>VLOOKUP($B11,'[4]GRAF - SEMESTRAL'!$S$3:$AE$82,L$2,0)</f>
        <v>12</v>
      </c>
      <c r="M11" s="53">
        <f>VLOOKUP($B11,'[4]GRAF - SEMESTRAL'!$S$3:$AE$82,M$2,0)</f>
        <v>16.7</v>
      </c>
      <c r="N11" s="55">
        <f>VLOOKUP($B11,'[4]GRAF - SEMESTRAL'!$S$3:$AE$82,N$2,0)</f>
        <v>0.9</v>
      </c>
    </row>
    <row r="12" spans="1:14" ht="18" customHeight="1">
      <c r="A12" s="57" t="str">
        <f t="shared" si="0"/>
        <v xml:space="preserve"> 2º Sem 2004</v>
      </c>
      <c r="B12" s="50" t="str">
        <f>'[4]GRAF - SEMESTRAL'!S10</f>
        <v>2004 2º Sem</v>
      </c>
      <c r="C12" s="50">
        <f>VLOOKUP($B12,'[4]GRAF - SEMESTRAL'!$S$3:$AE$82,C$2,0)</f>
        <v>9.1</v>
      </c>
      <c r="D12" s="50">
        <f>VLOOKUP($B12,'[4]GRAF - SEMESTRAL'!$S$3:$AE$82,D$2,0)</f>
        <v>2.2000000000000002</v>
      </c>
      <c r="E12" s="50">
        <f>VLOOKUP($B12,'[4]GRAF - SEMESTRAL'!$S$3:$AE$82,E$2,0)</f>
        <v>8.9</v>
      </c>
      <c r="F12" s="51">
        <f>VLOOKUP($B12,'[4]GRAF - SEMESTRAL'!$S$3:$AE$82,F$2,0)</f>
        <v>2.8</v>
      </c>
      <c r="G12" s="50">
        <f>VLOOKUP($B12,'[4]GRAF - SEMESTRAL'!$S$3:$AE$82,G$2,0)</f>
        <v>24.1</v>
      </c>
      <c r="H12" s="50">
        <f>VLOOKUP($B12,'[4]GRAF - SEMESTRAL'!$S$3:$AE$82,H$2,0)</f>
        <v>3.9</v>
      </c>
      <c r="I12" s="50">
        <f>VLOOKUP($B12,'[4]GRAF - SEMESTRAL'!$S$3:$AE$82,I$2,0)</f>
        <v>-0.9</v>
      </c>
      <c r="J12" s="50">
        <f>VLOOKUP($B12,'[4]GRAF - SEMESTRAL'!$S$3:$AE$82,J$2,0)</f>
        <v>-2.5</v>
      </c>
      <c r="K12" s="50">
        <f>VLOOKUP($B12,'[4]GRAF - SEMESTRAL'!$S$3:$AE$82,K$2,0)</f>
        <v>13.5</v>
      </c>
      <c r="L12" s="50">
        <f>VLOOKUP($B12,'[4]GRAF - SEMESTRAL'!$S$3:$AE$82,L$2,0)</f>
        <v>10.3</v>
      </c>
      <c r="M12" s="50">
        <f>VLOOKUP($B12,'[4]GRAF - SEMESTRAL'!$S$3:$AE$82,M$2,0)</f>
        <v>18.8</v>
      </c>
      <c r="N12" s="52">
        <f>VLOOKUP($B12,'[4]GRAF - SEMESTRAL'!$S$3:$AE$82,N$2,0)</f>
        <v>3.9</v>
      </c>
    </row>
    <row r="13" spans="1:14" ht="18" customHeight="1">
      <c r="A13" s="58" t="str">
        <f t="shared" si="0"/>
        <v xml:space="preserve"> 1º Sem 2005</v>
      </c>
      <c r="B13" s="53" t="str">
        <f>'[4]GRAF - SEMESTRAL'!S11</f>
        <v>2005 1º Sem</v>
      </c>
      <c r="C13" s="53">
        <f>VLOOKUP($B13,'[4]GRAF - SEMESTRAL'!$S$3:$AE$82,C$2,0)</f>
        <v>4.5999999999999996</v>
      </c>
      <c r="D13" s="53">
        <f>VLOOKUP($B13,'[4]GRAF - SEMESTRAL'!$S$3:$AE$82,D$2,0)</f>
        <v>-6.6</v>
      </c>
      <c r="E13" s="53">
        <f>VLOOKUP($B13,'[4]GRAF - SEMESTRAL'!$S$3:$AE$82,E$2,0)</f>
        <v>3.4</v>
      </c>
      <c r="F13" s="54">
        <f>VLOOKUP($B13,'[4]GRAF - SEMESTRAL'!$S$3:$AE$82,F$2,0)</f>
        <v>2</v>
      </c>
      <c r="G13" s="53">
        <f>VLOOKUP($B13,'[4]GRAF - SEMESTRAL'!$S$3:$AE$82,G$2,0)</f>
        <v>19.600000000000001</v>
      </c>
      <c r="H13" s="53">
        <f>VLOOKUP($B13,'[4]GRAF - SEMESTRAL'!$S$3:$AE$82,H$2,0)</f>
        <v>3.2</v>
      </c>
      <c r="I13" s="53">
        <f>VLOOKUP($B13,'[4]GRAF - SEMESTRAL'!$S$3:$AE$82,I$2,0)</f>
        <v>0.5</v>
      </c>
      <c r="J13" s="53">
        <f>VLOOKUP($B13,'[4]GRAF - SEMESTRAL'!$S$3:$AE$82,J$2,0)</f>
        <v>37.6</v>
      </c>
      <c r="K13" s="53">
        <f>VLOOKUP($B13,'[4]GRAF - SEMESTRAL'!$S$3:$AE$82,K$2,0)</f>
        <v>12.8</v>
      </c>
      <c r="L13" s="53">
        <f>VLOOKUP($B13,'[4]GRAF - SEMESTRAL'!$S$3:$AE$82,L$2,0)</f>
        <v>3.4</v>
      </c>
      <c r="M13" s="53">
        <f>VLOOKUP($B13,'[4]GRAF - SEMESTRAL'!$S$3:$AE$82,M$2,0)</f>
        <v>2.9</v>
      </c>
      <c r="N13" s="55">
        <f>VLOOKUP($B13,'[4]GRAF - SEMESTRAL'!$S$3:$AE$82,N$2,0)</f>
        <v>-5</v>
      </c>
    </row>
    <row r="14" spans="1:14" ht="18" customHeight="1">
      <c r="A14" s="57" t="str">
        <f t="shared" si="0"/>
        <v xml:space="preserve"> 2º Sem 2005</v>
      </c>
      <c r="B14" s="50" t="str">
        <f>'[4]GRAF - SEMESTRAL'!S12</f>
        <v>2005 2º Sem</v>
      </c>
      <c r="C14" s="50">
        <f>VLOOKUP($B14,'[4]GRAF - SEMESTRAL'!$S$3:$AE$82,C$2,0)</f>
        <v>5.0999999999999996</v>
      </c>
      <c r="D14" s="50">
        <f>VLOOKUP($B14,'[4]GRAF - SEMESTRAL'!$S$3:$AE$82,D$2,0)</f>
        <v>-8.1</v>
      </c>
      <c r="E14" s="50">
        <f>VLOOKUP($B14,'[4]GRAF - SEMESTRAL'!$S$3:$AE$82,E$2,0)</f>
        <v>2.8</v>
      </c>
      <c r="F14" s="51">
        <f>VLOOKUP($B14,'[4]GRAF - SEMESTRAL'!$S$3:$AE$82,F$2,0)</f>
        <v>9</v>
      </c>
      <c r="G14" s="50">
        <f>VLOOKUP($B14,'[4]GRAF - SEMESTRAL'!$S$3:$AE$82,G$2,0)</f>
        <v>13.1</v>
      </c>
      <c r="H14" s="50">
        <f>VLOOKUP($B14,'[4]GRAF - SEMESTRAL'!$S$3:$AE$82,H$2,0)</f>
        <v>8.8000000000000007</v>
      </c>
      <c r="I14" s="50">
        <f>VLOOKUP($B14,'[4]GRAF - SEMESTRAL'!$S$3:$AE$82,I$2,0)</f>
        <v>1.9</v>
      </c>
      <c r="J14" s="50">
        <f>VLOOKUP($B14,'[4]GRAF - SEMESTRAL'!$S$3:$AE$82,J$2,0)</f>
        <v>69.2</v>
      </c>
      <c r="K14" s="50">
        <f>VLOOKUP($B14,'[4]GRAF - SEMESTRAL'!$S$3:$AE$82,K$2,0)</f>
        <v>16</v>
      </c>
      <c r="L14" s="50">
        <f>VLOOKUP($B14,'[4]GRAF - SEMESTRAL'!$S$3:$AE$82,L$2,0)</f>
        <v>2.8</v>
      </c>
      <c r="M14" s="50">
        <f>VLOOKUP($B14,'[4]GRAF - SEMESTRAL'!$S$3:$AE$82,M$2,0)</f>
        <v>0.3</v>
      </c>
      <c r="N14" s="52">
        <f>VLOOKUP($B14,'[4]GRAF - SEMESTRAL'!$S$3:$AE$82,N$2,0)</f>
        <v>-7</v>
      </c>
    </row>
    <row r="15" spans="1:14" ht="18" customHeight="1">
      <c r="A15" s="58" t="str">
        <f t="shared" si="0"/>
        <v xml:space="preserve"> 1º Sem 2006</v>
      </c>
      <c r="B15" s="53" t="str">
        <f>'[4]GRAF - SEMESTRAL'!S13</f>
        <v>2006 1º Sem</v>
      </c>
      <c r="C15" s="53">
        <f>VLOOKUP($B15,'[4]GRAF - SEMESTRAL'!$S$3:$AE$82,C$2,0)</f>
        <v>5.8</v>
      </c>
      <c r="D15" s="53">
        <f>VLOOKUP($B15,'[4]GRAF - SEMESTRAL'!$S$3:$AE$82,D$2,0)</f>
        <v>-10</v>
      </c>
      <c r="E15" s="53">
        <f>VLOOKUP($B15,'[4]GRAF - SEMESTRAL'!$S$3:$AE$82,E$2,0)</f>
        <v>7.6</v>
      </c>
      <c r="F15" s="54">
        <f>VLOOKUP($B15,'[4]GRAF - SEMESTRAL'!$S$3:$AE$82,F$2,0)</f>
        <v>2.9</v>
      </c>
      <c r="G15" s="53">
        <f>VLOOKUP($B15,'[4]GRAF - SEMESTRAL'!$S$3:$AE$82,G$2,0)</f>
        <v>9.1</v>
      </c>
      <c r="H15" s="53">
        <f>VLOOKUP($B15,'[4]GRAF - SEMESTRAL'!$S$3:$AE$82,H$2,0)</f>
        <v>4.3</v>
      </c>
      <c r="I15" s="53">
        <f>VLOOKUP($B15,'[4]GRAF - SEMESTRAL'!$S$3:$AE$82,I$2,0)</f>
        <v>1.6</v>
      </c>
      <c r="J15" s="53">
        <f>VLOOKUP($B15,'[4]GRAF - SEMESTRAL'!$S$3:$AE$82,J$2,0)</f>
        <v>39.5</v>
      </c>
      <c r="K15" s="53">
        <f>VLOOKUP($B15,'[4]GRAF - SEMESTRAL'!$S$3:$AE$82,K$2,0)</f>
        <v>15.3</v>
      </c>
      <c r="L15" s="53">
        <f>VLOOKUP($B15,'[4]GRAF - SEMESTRAL'!$S$3:$AE$82,L$2,0)</f>
        <v>4.2</v>
      </c>
      <c r="M15" s="53">
        <f>VLOOKUP($B15,'[4]GRAF - SEMESTRAL'!$S$3:$AE$82,M$2,0)</f>
        <v>1.8</v>
      </c>
      <c r="N15" s="55">
        <f>VLOOKUP($B15,'[4]GRAF - SEMESTRAL'!$S$3:$AE$82,N$2,0)</f>
        <v>-0.7</v>
      </c>
    </row>
    <row r="16" spans="1:14" ht="18" customHeight="1">
      <c r="A16" s="57" t="str">
        <f t="shared" si="0"/>
        <v xml:space="preserve"> 2º Sem 2006</v>
      </c>
      <c r="B16" s="50" t="str">
        <f>'[4]GRAF - SEMESTRAL'!S14</f>
        <v>2006 2º Sem</v>
      </c>
      <c r="C16" s="50">
        <f>VLOOKUP($B16,'[4]GRAF - SEMESTRAL'!$S$3:$AE$82,C$2,0)</f>
        <v>6.6</v>
      </c>
      <c r="D16" s="50">
        <f>VLOOKUP($B16,'[4]GRAF - SEMESTRAL'!$S$3:$AE$82,D$2,0)</f>
        <v>-6.1</v>
      </c>
      <c r="E16" s="50">
        <f>VLOOKUP($B16,'[4]GRAF - SEMESTRAL'!$S$3:$AE$82,E$2,0)</f>
        <v>7.5</v>
      </c>
      <c r="F16" s="51">
        <f>VLOOKUP($B16,'[4]GRAF - SEMESTRAL'!$S$3:$AE$82,F$2,0)</f>
        <v>1.2</v>
      </c>
      <c r="G16" s="50">
        <f>VLOOKUP($B16,'[4]GRAF - SEMESTRAL'!$S$3:$AE$82,G$2,0)</f>
        <v>11.2</v>
      </c>
      <c r="H16" s="50">
        <f>VLOOKUP($B16,'[4]GRAF - SEMESTRAL'!$S$3:$AE$82,H$2,0)</f>
        <v>3.2</v>
      </c>
      <c r="I16" s="50">
        <f>VLOOKUP($B16,'[4]GRAF - SEMESTRAL'!$S$3:$AE$82,I$2,0)</f>
        <v>0.5</v>
      </c>
      <c r="J16" s="50">
        <f>VLOOKUP($B16,'[4]GRAF - SEMESTRAL'!$S$3:$AE$82,J$2,0)</f>
        <v>22.7</v>
      </c>
      <c r="K16" s="50">
        <f>VLOOKUP($B16,'[4]GRAF - SEMESTRAL'!$S$3:$AE$82,K$2,0)</f>
        <v>19</v>
      </c>
      <c r="L16" s="50">
        <f>VLOOKUP($B16,'[4]GRAF - SEMESTRAL'!$S$3:$AE$82,L$2,0)</f>
        <v>8.4</v>
      </c>
      <c r="M16" s="50">
        <f>VLOOKUP($B16,'[4]GRAF - SEMESTRAL'!$S$3:$AE$82,M$2,0)</f>
        <v>12.2</v>
      </c>
      <c r="N16" s="52">
        <f>VLOOKUP($B16,'[4]GRAF - SEMESTRAL'!$S$3:$AE$82,N$2,0)</f>
        <v>9.9</v>
      </c>
    </row>
    <row r="17" spans="1:14" ht="18" customHeight="1">
      <c r="A17" s="58" t="str">
        <f t="shared" si="0"/>
        <v xml:space="preserve"> 1º Sem 2007</v>
      </c>
      <c r="B17" s="53" t="str">
        <f>'[4]GRAF - SEMESTRAL'!S15</f>
        <v>2007 1º Sem</v>
      </c>
      <c r="C17" s="53">
        <f>VLOOKUP($B17,'[4]GRAF - SEMESTRAL'!$S$3:$AE$82,C$2,0)</f>
        <v>9.8000000000000007</v>
      </c>
      <c r="D17" s="53">
        <f>VLOOKUP($B17,'[4]GRAF - SEMESTRAL'!$S$3:$AE$82,D$2,0)</f>
        <v>5.5</v>
      </c>
      <c r="E17" s="53">
        <f>VLOOKUP($B17,'[4]GRAF - SEMESTRAL'!$S$3:$AE$82,E$2,0)</f>
        <v>7</v>
      </c>
      <c r="F17" s="54">
        <f>VLOOKUP($B17,'[4]GRAF - SEMESTRAL'!$S$3:$AE$82,F$2,0)</f>
        <v>10.1</v>
      </c>
      <c r="G17" s="53">
        <f>VLOOKUP($B17,'[4]GRAF - SEMESTRAL'!$S$3:$AE$82,G$2,0)</f>
        <v>16.5</v>
      </c>
      <c r="H17" s="53">
        <f>VLOOKUP($B17,'[4]GRAF - SEMESTRAL'!$S$3:$AE$82,H$2,0)</f>
        <v>7</v>
      </c>
      <c r="I17" s="53">
        <f>VLOOKUP($B17,'[4]GRAF - SEMESTRAL'!$S$3:$AE$82,I$2,0)</f>
        <v>6.3</v>
      </c>
      <c r="J17" s="53">
        <f>VLOOKUP($B17,'[4]GRAF - SEMESTRAL'!$S$3:$AE$82,J$2,0)</f>
        <v>22</v>
      </c>
      <c r="K17" s="53">
        <f>VLOOKUP($B17,'[4]GRAF - SEMESTRAL'!$S$3:$AE$82,K$2,0)</f>
        <v>23.9</v>
      </c>
      <c r="L17" s="53">
        <f>VLOOKUP($B17,'[4]GRAF - SEMESTRAL'!$S$3:$AE$82,L$2,0)</f>
        <v>13.6</v>
      </c>
      <c r="M17" s="53">
        <f>VLOOKUP($B17,'[4]GRAF - SEMESTRAL'!$S$3:$AE$82,M$2,0)</f>
        <v>22.9</v>
      </c>
      <c r="N17" s="55">
        <f>VLOOKUP($B17,'[4]GRAF - SEMESTRAL'!$S$3:$AE$82,N$2,0)</f>
        <v>9.6</v>
      </c>
    </row>
    <row r="18" spans="1:14" ht="18" customHeight="1">
      <c r="A18" s="57" t="str">
        <f t="shared" si="0"/>
        <v xml:space="preserve"> 2º Sem 2007</v>
      </c>
      <c r="B18" s="50" t="str">
        <f>'[4]GRAF - SEMESTRAL'!S16</f>
        <v>2007 2º Sem</v>
      </c>
      <c r="C18" s="50">
        <f>VLOOKUP($B18,'[4]GRAF - SEMESTRAL'!$S$3:$AE$82,C$2,0)</f>
        <v>9.5</v>
      </c>
      <c r="D18" s="50">
        <f>VLOOKUP($B18,'[4]GRAF - SEMESTRAL'!$S$3:$AE$82,D$2,0)</f>
        <v>4.7</v>
      </c>
      <c r="E18" s="50">
        <f>VLOOKUP($B18,'[4]GRAF - SEMESTRAL'!$S$3:$AE$82,E$2,0)</f>
        <v>5.9</v>
      </c>
      <c r="F18" s="51">
        <f>VLOOKUP($B18,'[4]GRAF - SEMESTRAL'!$S$3:$AE$82,F$2,0)</f>
        <v>11</v>
      </c>
      <c r="G18" s="50">
        <f>VLOOKUP($B18,'[4]GRAF - SEMESTRAL'!$S$3:$AE$82,G$2,0)</f>
        <v>14.6</v>
      </c>
      <c r="H18" s="50">
        <f>VLOOKUP($B18,'[4]GRAF - SEMESTRAL'!$S$3:$AE$82,H$2,0)</f>
        <v>10.8</v>
      </c>
      <c r="I18" s="50">
        <f>VLOOKUP($B18,'[4]GRAF - SEMESTRAL'!$S$3:$AE$82,I$2,0)</f>
        <v>8</v>
      </c>
      <c r="J18" s="50">
        <f>VLOOKUP($B18,'[4]GRAF - SEMESTRAL'!$S$3:$AE$82,J$2,0)</f>
        <v>36.1</v>
      </c>
      <c r="K18" s="50">
        <f>VLOOKUP($B18,'[4]GRAF - SEMESTRAL'!$S$3:$AE$82,K$2,0)</f>
        <v>21.8</v>
      </c>
      <c r="L18" s="50">
        <f>VLOOKUP($B18,'[4]GRAF - SEMESTRAL'!$S$3:$AE$82,L$2,0)</f>
        <v>13.6</v>
      </c>
      <c r="M18" s="50">
        <f>VLOOKUP($B18,'[4]GRAF - SEMESTRAL'!$S$3:$AE$82,M$2,0)</f>
        <v>22.4</v>
      </c>
      <c r="N18" s="52">
        <f>VLOOKUP($B18,'[4]GRAF - SEMESTRAL'!$S$3:$AE$82,N$2,0)</f>
        <v>11.7</v>
      </c>
    </row>
    <row r="19" spans="1:14" ht="18" customHeight="1">
      <c r="A19" s="58" t="str">
        <f t="shared" si="0"/>
        <v xml:space="preserve"> 1º Sem 2008</v>
      </c>
      <c r="B19" s="53" t="str">
        <f>'[4]GRAF - SEMESTRAL'!S17</f>
        <v>2008 1º Sem</v>
      </c>
      <c r="C19" s="53">
        <f>VLOOKUP($B19,'[4]GRAF - SEMESTRAL'!$S$3:$AE$82,C$2,0)</f>
        <v>10.5</v>
      </c>
      <c r="D19" s="53">
        <f>VLOOKUP($B19,'[4]GRAF - SEMESTRAL'!$S$3:$AE$82,D$2,0)</f>
        <v>8.1999999999999993</v>
      </c>
      <c r="E19" s="53">
        <f>VLOOKUP($B19,'[4]GRAF - SEMESTRAL'!$S$3:$AE$82,E$2,0)</f>
        <v>5.9</v>
      </c>
      <c r="F19" s="54">
        <f>VLOOKUP($B19,'[4]GRAF - SEMESTRAL'!$S$3:$AE$82,F$2,0)</f>
        <v>11.6</v>
      </c>
      <c r="G19" s="53">
        <f>VLOOKUP($B19,'[4]GRAF - SEMESTRAL'!$S$3:$AE$82,G$2,0)</f>
        <v>18.5</v>
      </c>
      <c r="H19" s="53">
        <f>VLOOKUP($B19,'[4]GRAF - SEMESTRAL'!$S$3:$AE$82,H$2,0)</f>
        <v>12.8</v>
      </c>
      <c r="I19" s="53">
        <f>VLOOKUP($B19,'[4]GRAF - SEMESTRAL'!$S$3:$AE$82,I$2,0)</f>
        <v>11.4</v>
      </c>
      <c r="J19" s="53">
        <f>VLOOKUP($B19,'[4]GRAF - SEMESTRAL'!$S$3:$AE$82,J$2,0)</f>
        <v>30.8</v>
      </c>
      <c r="K19" s="53">
        <f>VLOOKUP($B19,'[4]GRAF - SEMESTRAL'!$S$3:$AE$82,K$2,0)</f>
        <v>21.4</v>
      </c>
      <c r="L19" s="53">
        <f>VLOOKUP($B19,'[4]GRAF - SEMESTRAL'!$S$3:$AE$82,L$2,0)</f>
        <v>14.3</v>
      </c>
      <c r="M19" s="53">
        <f>VLOOKUP($B19,'[4]GRAF - SEMESTRAL'!$S$3:$AE$82,M$2,0)</f>
        <v>22.3</v>
      </c>
      <c r="N19" s="55">
        <f>VLOOKUP($B19,'[4]GRAF - SEMESTRAL'!$S$3:$AE$82,N$2,0)</f>
        <v>11.2</v>
      </c>
    </row>
    <row r="20" spans="1:14" ht="18" customHeight="1">
      <c r="A20" s="57" t="str">
        <f t="shared" si="0"/>
        <v xml:space="preserve"> 2º Sem 2008</v>
      </c>
      <c r="B20" s="50" t="str">
        <f>'[4]GRAF - SEMESTRAL'!S18</f>
        <v>2008 2º Sem</v>
      </c>
      <c r="C20" s="50">
        <f>VLOOKUP($B20,'[4]GRAF - SEMESTRAL'!$S$3:$AE$82,C$2,0)</f>
        <v>7.9</v>
      </c>
      <c r="D20" s="50">
        <f>VLOOKUP($B20,'[4]GRAF - SEMESTRAL'!$S$3:$AE$82,D$2,0)</f>
        <v>10.4</v>
      </c>
      <c r="E20" s="50">
        <f>VLOOKUP($B20,'[4]GRAF - SEMESTRAL'!$S$3:$AE$82,E$2,0)</f>
        <v>5.0999999999999996</v>
      </c>
      <c r="F20" s="51">
        <f>VLOOKUP($B20,'[4]GRAF - SEMESTRAL'!$S$3:$AE$82,F$2,0)</f>
        <v>-0.3</v>
      </c>
      <c r="G20" s="50">
        <f>VLOOKUP($B20,'[4]GRAF - SEMESTRAL'!$S$3:$AE$82,G$2,0)</f>
        <v>12.3</v>
      </c>
      <c r="H20" s="50">
        <f>VLOOKUP($B20,'[4]GRAF - SEMESTRAL'!$S$3:$AE$82,H$2,0)</f>
        <v>13.8</v>
      </c>
      <c r="I20" s="50">
        <f>VLOOKUP($B20,'[4]GRAF - SEMESTRAL'!$S$3:$AE$82,I$2,0)</f>
        <v>10.7</v>
      </c>
      <c r="J20" s="50">
        <f>VLOOKUP($B20,'[4]GRAF - SEMESTRAL'!$S$3:$AE$82,J$2,0)</f>
        <v>35.4</v>
      </c>
      <c r="K20" s="50">
        <f>VLOOKUP($B20,'[4]GRAF - SEMESTRAL'!$S$3:$AE$82,K$2,0)</f>
        <v>11.1</v>
      </c>
      <c r="L20" s="50">
        <f>VLOOKUP($B20,'[4]GRAF - SEMESTRAL'!$S$3:$AE$82,L$2,0)</f>
        <v>6.2</v>
      </c>
      <c r="M20" s="50">
        <f>VLOOKUP($B20,'[4]GRAF - SEMESTRAL'!$S$3:$AE$82,M$2,0)</f>
        <v>3.1</v>
      </c>
      <c r="N20" s="52">
        <f>VLOOKUP($B20,'[4]GRAF - SEMESTRAL'!$S$3:$AE$82,N$2,0)</f>
        <v>5</v>
      </c>
    </row>
    <row r="21" spans="1:14" ht="18" customHeight="1">
      <c r="A21" s="58" t="str">
        <f t="shared" si="0"/>
        <v xml:space="preserve"> 1º Sem 2009</v>
      </c>
      <c r="B21" s="53" t="str">
        <f>'[4]GRAF - SEMESTRAL'!S19</f>
        <v>2009 1º Sem</v>
      </c>
      <c r="C21" s="53">
        <f>VLOOKUP($B21,'[4]GRAF - SEMESTRAL'!$S$3:$AE$82,C$2,0)</f>
        <v>4.4000000000000004</v>
      </c>
      <c r="D21" s="53">
        <f>VLOOKUP($B21,'[4]GRAF - SEMESTRAL'!$S$3:$AE$82,D$2,0)</f>
        <v>2.2000000000000002</v>
      </c>
      <c r="E21" s="53">
        <f>VLOOKUP($B21,'[4]GRAF - SEMESTRAL'!$S$3:$AE$82,E$2,0)</f>
        <v>6.8</v>
      </c>
      <c r="F21" s="54">
        <f>VLOOKUP($B21,'[4]GRAF - SEMESTRAL'!$S$3:$AE$82,F$2,0)</f>
        <v>-6.9</v>
      </c>
      <c r="G21" s="53">
        <f>VLOOKUP($B21,'[4]GRAF - SEMESTRAL'!$S$3:$AE$82,G$2,0)</f>
        <v>-2.4</v>
      </c>
      <c r="H21" s="53">
        <f>VLOOKUP($B21,'[4]GRAF - SEMESTRAL'!$S$3:$AE$82,H$2,0)</f>
        <v>11.7</v>
      </c>
      <c r="I21" s="53">
        <f>VLOOKUP($B21,'[4]GRAF - SEMESTRAL'!$S$3:$AE$82,I$2,0)</f>
        <v>8.5</v>
      </c>
      <c r="J21" s="53">
        <f>VLOOKUP($B21,'[4]GRAF - SEMESTRAL'!$S$3:$AE$82,J$2,0)</f>
        <v>16.7</v>
      </c>
      <c r="K21" s="53">
        <f>VLOOKUP($B21,'[4]GRAF - SEMESTRAL'!$S$3:$AE$82,K$2,0)</f>
        <v>9.5</v>
      </c>
      <c r="L21" s="53">
        <f>VLOOKUP($B21,'[4]GRAF - SEMESTRAL'!$S$3:$AE$82,L$2,0)</f>
        <v>3.9</v>
      </c>
      <c r="M21" s="53">
        <f>VLOOKUP($B21,'[4]GRAF - SEMESTRAL'!$S$3:$AE$82,M$2,0)</f>
        <v>5.3</v>
      </c>
      <c r="N21" s="55">
        <f>VLOOKUP($B21,'[4]GRAF - SEMESTRAL'!$S$3:$AE$82,N$2,0)</f>
        <v>-9.8000000000000007</v>
      </c>
    </row>
    <row r="22" spans="1:14" ht="18" customHeight="1">
      <c r="A22" s="57" t="str">
        <f t="shared" si="0"/>
        <v xml:space="preserve"> 2º Sem 2009</v>
      </c>
      <c r="B22" s="50" t="str">
        <f>'[4]GRAF - SEMESTRAL'!S20</f>
        <v>2009 2º Sem</v>
      </c>
      <c r="C22" s="50">
        <f>VLOOKUP($B22,'[4]GRAF - SEMESTRAL'!$S$3:$AE$82,C$2,0)</f>
        <v>7.2</v>
      </c>
      <c r="D22" s="50">
        <f>VLOOKUP($B22,'[4]GRAF - SEMESTRAL'!$S$3:$AE$82,D$2,0)</f>
        <v>-0.4</v>
      </c>
      <c r="E22" s="50">
        <f>VLOOKUP($B22,'[4]GRAF - SEMESTRAL'!$S$3:$AE$82,E$2,0)</f>
        <v>9.8000000000000007</v>
      </c>
      <c r="F22" s="51">
        <f>VLOOKUP($B22,'[4]GRAF - SEMESTRAL'!$S$3:$AE$82,F$2,0)</f>
        <v>0.9</v>
      </c>
      <c r="G22" s="50">
        <f>VLOOKUP($B22,'[4]GRAF - SEMESTRAL'!$S$3:$AE$82,G$2,0)</f>
        <v>6</v>
      </c>
      <c r="H22" s="50">
        <f>VLOOKUP($B22,'[4]GRAF - SEMESTRAL'!$S$3:$AE$82,H$2,0)</f>
        <v>11.8</v>
      </c>
      <c r="I22" s="50">
        <f>VLOOKUP($B22,'[4]GRAF - SEMESTRAL'!$S$3:$AE$82,I$2,0)</f>
        <v>10.7</v>
      </c>
      <c r="J22" s="50">
        <f>VLOOKUP($B22,'[4]GRAF - SEMESTRAL'!$S$3:$AE$82,J$2,0)</f>
        <v>6</v>
      </c>
      <c r="K22" s="50">
        <f>VLOOKUP($B22,'[4]GRAF - SEMESTRAL'!$S$3:$AE$82,K$2,0)</f>
        <v>7.5</v>
      </c>
      <c r="L22" s="50">
        <f>VLOOKUP($B22,'[4]GRAF - SEMESTRAL'!$S$3:$AE$82,L$2,0)</f>
        <v>9.5</v>
      </c>
      <c r="M22" s="50">
        <f>VLOOKUP($B22,'[4]GRAF - SEMESTRAL'!$S$3:$AE$82,M$2,0)</f>
        <v>16.8</v>
      </c>
      <c r="N22" s="52">
        <f>VLOOKUP($B22,'[4]GRAF - SEMESTRAL'!$S$3:$AE$82,N$2,0)</f>
        <v>-3.8</v>
      </c>
    </row>
    <row r="23" spans="1:14" ht="18" customHeight="1">
      <c r="A23" s="58" t="str">
        <f t="shared" si="0"/>
        <v xml:space="preserve"> 1º Sem 2010</v>
      </c>
      <c r="B23" s="53" t="str">
        <f>'[4]GRAF - SEMESTRAL'!S21</f>
        <v>2010 1º Sem</v>
      </c>
      <c r="C23" s="53">
        <f>VLOOKUP($B23,'[4]GRAF - SEMESTRAL'!$S$3:$AE$82,C$2,0)</f>
        <v>11.5</v>
      </c>
      <c r="D23" s="53">
        <f>VLOOKUP($B23,'[4]GRAF - SEMESTRAL'!$S$3:$AE$82,D$2,0)</f>
        <v>5.6</v>
      </c>
      <c r="E23" s="53">
        <f>VLOOKUP($B23,'[4]GRAF - SEMESTRAL'!$S$3:$AE$82,E$2,0)</f>
        <v>10.4</v>
      </c>
      <c r="F23" s="54">
        <f>VLOOKUP($B23,'[4]GRAF - SEMESTRAL'!$S$3:$AE$82,F$2,0)</f>
        <v>10.1</v>
      </c>
      <c r="G23" s="53">
        <f>VLOOKUP($B23,'[4]GRAF - SEMESTRAL'!$S$3:$AE$82,G$2,0)</f>
        <v>20.6</v>
      </c>
      <c r="H23" s="53">
        <f>VLOOKUP($B23,'[4]GRAF - SEMESTRAL'!$S$3:$AE$82,H$2,0)</f>
        <v>12.2</v>
      </c>
      <c r="I23" s="53">
        <f>VLOOKUP($B23,'[4]GRAF - SEMESTRAL'!$S$3:$AE$82,I$2,0)</f>
        <v>8.1</v>
      </c>
      <c r="J23" s="53">
        <f>VLOOKUP($B23,'[4]GRAF - SEMESTRAL'!$S$3:$AE$82,J$2,0)</f>
        <v>25.8</v>
      </c>
      <c r="K23" s="53">
        <f>VLOOKUP($B23,'[4]GRAF - SEMESTRAL'!$S$3:$AE$82,K$2,0)</f>
        <v>6.1</v>
      </c>
      <c r="L23" s="53">
        <f>VLOOKUP($B23,'[4]GRAF - SEMESTRAL'!$S$3:$AE$82,L$2,0)</f>
        <v>11.7</v>
      </c>
      <c r="M23" s="53">
        <f>VLOOKUP($B23,'[4]GRAF - SEMESTRAL'!$S$3:$AE$82,M$2,0)</f>
        <v>11.6</v>
      </c>
      <c r="N23" s="55">
        <f>VLOOKUP($B23,'[4]GRAF - SEMESTRAL'!$S$3:$AE$82,N$2,0)</f>
        <v>15.9</v>
      </c>
    </row>
    <row r="24" spans="1:14" ht="18" customHeight="1">
      <c r="A24" s="57" t="str">
        <f t="shared" si="0"/>
        <v xml:space="preserve"> 2º Sem 2010</v>
      </c>
      <c r="B24" s="50" t="str">
        <f>'[4]GRAF - SEMESTRAL'!S22</f>
        <v>2010 2º Sem</v>
      </c>
      <c r="C24" s="50">
        <f>VLOOKUP($B24,'[4]GRAF - SEMESTRAL'!$S$3:$AE$82,C$2,0)</f>
        <v>10.4</v>
      </c>
      <c r="D24" s="50">
        <f>VLOOKUP($B24,'[4]GRAF - SEMESTRAL'!$S$3:$AE$82,D$2,0)</f>
        <v>7.5</v>
      </c>
      <c r="E24" s="50">
        <f>VLOOKUP($B24,'[4]GRAF - SEMESTRAL'!$S$3:$AE$82,E$2,0)</f>
        <v>7.6</v>
      </c>
      <c r="F24" s="51">
        <f>VLOOKUP($B24,'[4]GRAF - SEMESTRAL'!$S$3:$AE$82,F$2,0)</f>
        <v>11</v>
      </c>
      <c r="G24" s="50">
        <f>VLOOKUP($B24,'[4]GRAF - SEMESTRAL'!$S$3:$AE$82,G$2,0)</f>
        <v>16.5</v>
      </c>
      <c r="H24" s="50">
        <f>VLOOKUP($B24,'[4]GRAF - SEMESTRAL'!$S$3:$AE$82,H$2,0)</f>
        <v>11.6</v>
      </c>
      <c r="I24" s="50">
        <f>VLOOKUP($B24,'[4]GRAF - SEMESTRAL'!$S$3:$AE$82,I$2,0)</f>
        <v>16.2</v>
      </c>
      <c r="J24" s="50">
        <f>VLOOKUP($B24,'[4]GRAF - SEMESTRAL'!$S$3:$AE$82,J$2,0)</f>
        <v>23.1</v>
      </c>
      <c r="K24" s="50">
        <f>VLOOKUP($B24,'[4]GRAF - SEMESTRAL'!$S$3:$AE$82,K$2,0)</f>
        <v>11.6</v>
      </c>
      <c r="L24" s="50">
        <f>VLOOKUP($B24,'[4]GRAF - SEMESTRAL'!$S$3:$AE$82,L$2,0)</f>
        <v>12.6</v>
      </c>
      <c r="M24" s="50">
        <f>VLOOKUP($B24,'[4]GRAF - SEMESTRAL'!$S$3:$AE$82,M$2,0)</f>
        <v>16.3</v>
      </c>
      <c r="N24" s="52">
        <f>VLOOKUP($B24,'[4]GRAF - SEMESTRAL'!$S$3:$AE$82,N$2,0)</f>
        <v>15.4</v>
      </c>
    </row>
    <row r="25" spans="1:14" ht="18" customHeight="1">
      <c r="A25" s="58" t="str">
        <f t="shared" si="0"/>
        <v xml:space="preserve"> 1º Sem 2011</v>
      </c>
      <c r="B25" s="53" t="str">
        <f>'[4]GRAF - SEMESTRAL'!S23</f>
        <v>2011 1º Sem</v>
      </c>
      <c r="C25" s="53">
        <f>VLOOKUP($B25,'[4]GRAF - SEMESTRAL'!$S$3:$AE$82,C$2,0)</f>
        <v>7.3</v>
      </c>
      <c r="D25" s="53">
        <f>VLOOKUP($B25,'[4]GRAF - SEMESTRAL'!$S$3:$AE$82,D$2,0)</f>
        <v>2.8</v>
      </c>
      <c r="E25" s="53">
        <f>VLOOKUP($B25,'[4]GRAF - SEMESTRAL'!$S$3:$AE$82,E$2,0)</f>
        <v>3.9</v>
      </c>
      <c r="F25" s="54">
        <f>VLOOKUP($B25,'[4]GRAF - SEMESTRAL'!$S$3:$AE$82,F$2,0)</f>
        <v>7.7</v>
      </c>
      <c r="G25" s="53">
        <f>VLOOKUP($B25,'[4]GRAF - SEMESTRAL'!$S$3:$AE$82,G$2,0)</f>
        <v>17.8</v>
      </c>
      <c r="H25" s="53">
        <f>VLOOKUP($B25,'[4]GRAF - SEMESTRAL'!$S$3:$AE$82,H$2,0)</f>
        <v>10.6</v>
      </c>
      <c r="I25" s="53">
        <f>VLOOKUP($B25,'[4]GRAF - SEMESTRAL'!$S$3:$AE$82,I$2,0)</f>
        <v>8.6</v>
      </c>
      <c r="J25" s="53">
        <f>VLOOKUP($B25,'[4]GRAF - SEMESTRAL'!$S$3:$AE$82,J$2,0)</f>
        <v>14.7</v>
      </c>
      <c r="K25" s="53">
        <f>VLOOKUP($B25,'[4]GRAF - SEMESTRAL'!$S$3:$AE$82,K$2,0)</f>
        <v>6.5</v>
      </c>
      <c r="L25" s="53">
        <f>VLOOKUP($B25,'[4]GRAF - SEMESTRAL'!$S$3:$AE$82,L$2,0)</f>
        <v>9.1999999999999993</v>
      </c>
      <c r="M25" s="53">
        <f>VLOOKUP($B25,'[4]GRAF - SEMESTRAL'!$S$3:$AE$82,M$2,0)</f>
        <v>12</v>
      </c>
      <c r="N25" s="55">
        <f>VLOOKUP($B25,'[4]GRAF - SEMESTRAL'!$S$3:$AE$82,N$2,0)</f>
        <v>12.6</v>
      </c>
    </row>
    <row r="26" spans="1:14" ht="18" customHeight="1">
      <c r="A26" s="57" t="str">
        <f t="shared" si="0"/>
        <v xml:space="preserve"> 2º Sem 2011</v>
      </c>
      <c r="B26" s="50" t="str">
        <f>'[4]GRAF - SEMESTRAL'!S24</f>
        <v>2011 2º Sem</v>
      </c>
      <c r="C26" s="50">
        <f>VLOOKUP($B26,'[4]GRAF - SEMESTRAL'!$S$3:$AE$82,C$2,0)</f>
        <v>6.1</v>
      </c>
      <c r="D26" s="50">
        <f>VLOOKUP($B26,'[4]GRAF - SEMESTRAL'!$S$3:$AE$82,D$2,0)</f>
        <v>0.3</v>
      </c>
      <c r="E26" s="50">
        <f>VLOOKUP($B26,'[4]GRAF - SEMESTRAL'!$S$3:$AE$82,E$2,0)</f>
        <v>4.2</v>
      </c>
      <c r="F26" s="51">
        <f>VLOOKUP($B26,'[4]GRAF - SEMESTRAL'!$S$3:$AE$82,F$2,0)</f>
        <v>0.4</v>
      </c>
      <c r="G26" s="50">
        <f>VLOOKUP($B26,'[4]GRAF - SEMESTRAL'!$S$3:$AE$82,G$2,0)</f>
        <v>15.6</v>
      </c>
      <c r="H26" s="50">
        <f>VLOOKUP($B26,'[4]GRAF - SEMESTRAL'!$S$3:$AE$82,H$2,0)</f>
        <v>8.9</v>
      </c>
      <c r="I26" s="50">
        <f>VLOOKUP($B26,'[4]GRAF - SEMESTRAL'!$S$3:$AE$82,I$2,0)</f>
        <v>3.1</v>
      </c>
      <c r="J26" s="50">
        <f>VLOOKUP($B26,'[4]GRAF - SEMESTRAL'!$S$3:$AE$82,J$2,0)</f>
        <v>23.7</v>
      </c>
      <c r="K26" s="50">
        <f>VLOOKUP($B26,'[4]GRAF - SEMESTRAL'!$S$3:$AE$82,K$2,0)</f>
        <v>2</v>
      </c>
      <c r="L26" s="50">
        <f>VLOOKUP($B26,'[4]GRAF - SEMESTRAL'!$S$3:$AE$82,L$2,0)</f>
        <v>4.3</v>
      </c>
      <c r="M26" s="50">
        <f>VLOOKUP($B26,'[4]GRAF - SEMESTRAL'!$S$3:$AE$82,M$2,0)</f>
        <v>1.1000000000000001</v>
      </c>
      <c r="N26" s="52">
        <f>VLOOKUP($B26,'[4]GRAF - SEMESTRAL'!$S$3:$AE$82,N$2,0)</f>
        <v>6.2</v>
      </c>
    </row>
    <row r="27" spans="1:14" ht="18" customHeight="1">
      <c r="A27" s="58" t="str">
        <f t="shared" si="0"/>
        <v xml:space="preserve"> 1º Sem 2012</v>
      </c>
      <c r="B27" s="53" t="str">
        <f>'[4]GRAF - SEMESTRAL'!S25</f>
        <v>2012 1º Sem</v>
      </c>
      <c r="C27" s="53">
        <f>VLOOKUP($B27,'[4]GRAF - SEMESTRAL'!$S$3:$AE$82,C$2,0)</f>
        <v>9</v>
      </c>
      <c r="D27" s="53">
        <f>VLOOKUP($B27,'[4]GRAF - SEMESTRAL'!$S$3:$AE$82,D$2,0)</f>
        <v>4.7</v>
      </c>
      <c r="E27" s="53">
        <f>VLOOKUP($B27,'[4]GRAF - SEMESTRAL'!$S$3:$AE$82,E$2,0)</f>
        <v>9.5</v>
      </c>
      <c r="F27" s="54">
        <f>VLOOKUP($B27,'[4]GRAF - SEMESTRAL'!$S$3:$AE$82,F$2,0)</f>
        <v>1.1000000000000001</v>
      </c>
      <c r="G27" s="53">
        <f>VLOOKUP($B27,'[4]GRAF - SEMESTRAL'!$S$3:$AE$82,G$2,0)</f>
        <v>14</v>
      </c>
      <c r="H27" s="53">
        <f>VLOOKUP($B27,'[4]GRAF - SEMESTRAL'!$S$3:$AE$82,H$2,0)</f>
        <v>10.9</v>
      </c>
      <c r="I27" s="53">
        <f>VLOOKUP($B27,'[4]GRAF - SEMESTRAL'!$S$3:$AE$82,I$2,0)</f>
        <v>4</v>
      </c>
      <c r="J27" s="53">
        <f>VLOOKUP($B27,'[4]GRAF - SEMESTRAL'!$S$3:$AE$82,J$2,0)</f>
        <v>17</v>
      </c>
      <c r="K27" s="53">
        <f>VLOOKUP($B27,'[4]GRAF - SEMESTRAL'!$S$3:$AE$82,K$2,0)</f>
        <v>7.4</v>
      </c>
      <c r="L27" s="53">
        <f>VLOOKUP($B27,'[4]GRAF - SEMESTRAL'!$S$3:$AE$82,L$2,0)</f>
        <v>7</v>
      </c>
      <c r="M27" s="53">
        <f>VLOOKUP($B27,'[4]GRAF - SEMESTRAL'!$S$3:$AE$82,M$2,0)</f>
        <v>3.1</v>
      </c>
      <c r="N27" s="55">
        <f>VLOOKUP($B27,'[4]GRAF - SEMESTRAL'!$S$3:$AE$82,N$2,0)</f>
        <v>9.3000000000000007</v>
      </c>
    </row>
    <row r="28" spans="1:14" ht="18" customHeight="1">
      <c r="A28" s="57" t="str">
        <f t="shared" si="0"/>
        <v xml:space="preserve"> 2º Sem 2012</v>
      </c>
      <c r="B28" s="50" t="str">
        <f>'[4]GRAF - SEMESTRAL'!S26</f>
        <v>2012 2º Sem</v>
      </c>
      <c r="C28" s="50">
        <f>VLOOKUP($B28,'[4]GRAF - SEMESTRAL'!$S$3:$AE$82,C$2,0)</f>
        <v>7.9</v>
      </c>
      <c r="D28" s="50">
        <f>VLOOKUP($B28,'[4]GRAF - SEMESTRAL'!$S$3:$AE$82,D$2,0)</f>
        <v>8.9</v>
      </c>
      <c r="E28" s="50">
        <f>VLOOKUP($B28,'[4]GRAF - SEMESTRAL'!$S$3:$AE$82,E$2,0)</f>
        <v>7.5</v>
      </c>
      <c r="F28" s="51">
        <f>VLOOKUP($B28,'[4]GRAF - SEMESTRAL'!$S$3:$AE$82,F$2,0)</f>
        <v>5.5</v>
      </c>
      <c r="G28" s="50">
        <f>VLOOKUP($B28,'[4]GRAF - SEMESTRAL'!$S$3:$AE$82,G$2,0)</f>
        <v>10.6</v>
      </c>
      <c r="H28" s="50">
        <f>VLOOKUP($B28,'[4]GRAF - SEMESTRAL'!$S$3:$AE$82,H$2,0)</f>
        <v>9.6999999999999993</v>
      </c>
      <c r="I28" s="50">
        <f>VLOOKUP($B28,'[4]GRAF - SEMESTRAL'!$S$3:$AE$82,I$2,0)</f>
        <v>6.9</v>
      </c>
      <c r="J28" s="50">
        <f>VLOOKUP($B28,'[4]GRAF - SEMESTRAL'!$S$3:$AE$82,J$2,0)</f>
        <v>-0.9</v>
      </c>
      <c r="K28" s="50">
        <f>VLOOKUP($B28,'[4]GRAF - SEMESTRAL'!$S$3:$AE$82,K$2,0)</f>
        <v>10.8</v>
      </c>
      <c r="L28" s="50">
        <f>VLOOKUP($B28,'[4]GRAF - SEMESTRAL'!$S$3:$AE$82,L$2,0)</f>
        <v>8.9</v>
      </c>
      <c r="M28" s="50">
        <f>VLOOKUP($B28,'[4]GRAF - SEMESTRAL'!$S$3:$AE$82,M$2,0)</f>
        <v>11.3</v>
      </c>
      <c r="N28" s="52">
        <f>VLOOKUP($B28,'[4]GRAF - SEMESTRAL'!$S$3:$AE$82,N$2,0)</f>
        <v>6.8</v>
      </c>
    </row>
    <row r="29" spans="1:14" ht="18" customHeight="1">
      <c r="A29" s="58" t="str">
        <f t="shared" si="0"/>
        <v xml:space="preserve"> 1º Sem 2013</v>
      </c>
      <c r="B29" s="53" t="str">
        <f>'[4]GRAF - SEMESTRAL'!S27</f>
        <v>2013 1º Sem</v>
      </c>
      <c r="C29" s="53">
        <f>VLOOKUP($B29,'[4]GRAF - SEMESTRAL'!$S$3:$AE$82,C$2,0)</f>
        <v>3</v>
      </c>
      <c r="D29" s="53">
        <f>VLOOKUP($B29,'[4]GRAF - SEMESTRAL'!$S$3:$AE$82,D$2,0)</f>
        <v>6.2</v>
      </c>
      <c r="E29" s="53">
        <f>VLOOKUP($B29,'[4]GRAF - SEMESTRAL'!$S$3:$AE$82,E$2,0)</f>
        <v>0.3</v>
      </c>
      <c r="F29" s="54">
        <f>VLOOKUP($B29,'[4]GRAF - SEMESTRAL'!$S$3:$AE$82,F$2,0)</f>
        <v>3</v>
      </c>
      <c r="G29" s="53">
        <f>VLOOKUP($B29,'[4]GRAF - SEMESTRAL'!$S$3:$AE$82,G$2,0)</f>
        <v>3.7</v>
      </c>
      <c r="H29" s="53">
        <f>VLOOKUP($B29,'[4]GRAF - SEMESTRAL'!$S$3:$AE$82,H$2,0)</f>
        <v>8.6</v>
      </c>
      <c r="I29" s="53">
        <f>VLOOKUP($B29,'[4]GRAF - SEMESTRAL'!$S$3:$AE$82,I$2,0)</f>
        <v>4.3</v>
      </c>
      <c r="J29" s="53">
        <f>VLOOKUP($B29,'[4]GRAF - SEMESTRAL'!$S$3:$AE$82,J$2,0)</f>
        <v>3.7</v>
      </c>
      <c r="K29" s="53">
        <f>VLOOKUP($B29,'[4]GRAF - SEMESTRAL'!$S$3:$AE$82,K$2,0)</f>
        <v>9.6</v>
      </c>
      <c r="L29" s="53">
        <f>VLOOKUP($B29,'[4]GRAF - SEMESTRAL'!$S$3:$AE$82,L$2,0)</f>
        <v>3.7</v>
      </c>
      <c r="M29" s="53">
        <f>VLOOKUP($B29,'[4]GRAF - SEMESTRAL'!$S$3:$AE$82,M$2,0)</f>
        <v>4.2</v>
      </c>
      <c r="N29" s="55">
        <f>VLOOKUP($B29,'[4]GRAF - SEMESTRAL'!$S$3:$AE$82,N$2,0)</f>
        <v>6.8</v>
      </c>
    </row>
    <row r="30" spans="1:14" ht="18" customHeight="1">
      <c r="A30" s="57" t="str">
        <f t="shared" si="0"/>
        <v xml:space="preserve"> 2º Sem 2013</v>
      </c>
      <c r="B30" s="50" t="str">
        <f>'[4]GRAF - SEMESTRAL'!S28</f>
        <v>2013 2º Sem</v>
      </c>
      <c r="C30" s="50">
        <f>VLOOKUP($B30,'[4]GRAF - SEMESTRAL'!$S$3:$AE$82,C$2,0)</f>
        <v>5.4</v>
      </c>
      <c r="D30" s="50">
        <f>VLOOKUP($B30,'[4]GRAF - SEMESTRAL'!$S$3:$AE$82,D$2,0)</f>
        <v>6.4</v>
      </c>
      <c r="E30" s="50">
        <f>VLOOKUP($B30,'[4]GRAF - SEMESTRAL'!$S$3:$AE$82,E$2,0)</f>
        <v>3.4</v>
      </c>
      <c r="F30" s="51">
        <f>VLOOKUP($B30,'[4]GRAF - SEMESTRAL'!$S$3:$AE$82,F$2,0)</f>
        <v>3.8</v>
      </c>
      <c r="G30" s="50">
        <f>VLOOKUP($B30,'[4]GRAF - SEMESTRAL'!$S$3:$AE$82,G$2,0)</f>
        <v>6</v>
      </c>
      <c r="H30" s="50">
        <f>VLOOKUP($B30,'[4]GRAF - SEMESTRAL'!$S$3:$AE$82,H$2,0)</f>
        <v>11.5</v>
      </c>
      <c r="I30" s="50">
        <f>VLOOKUP($B30,'[4]GRAF - SEMESTRAL'!$S$3:$AE$82,I$2,0)</f>
        <v>0.7</v>
      </c>
      <c r="J30" s="50">
        <f>VLOOKUP($B30,'[4]GRAF - SEMESTRAL'!$S$3:$AE$82,J$2,0)</f>
        <v>9.9</v>
      </c>
      <c r="K30" s="50">
        <f>VLOOKUP($B30,'[4]GRAF - SEMESTRAL'!$S$3:$AE$82,K$2,0)</f>
        <v>10.8</v>
      </c>
      <c r="L30" s="50">
        <f>VLOOKUP($B30,'[4]GRAF - SEMESTRAL'!$S$3:$AE$82,L$2,0)</f>
        <v>3.5</v>
      </c>
      <c r="M30" s="50">
        <f>VLOOKUP($B30,'[4]GRAF - SEMESTRAL'!$S$3:$AE$82,M$2,0)</f>
        <v>-1</v>
      </c>
      <c r="N30" s="52">
        <f>VLOOKUP($B30,'[4]GRAF - SEMESTRAL'!$S$3:$AE$82,N$2,0)</f>
        <v>7</v>
      </c>
    </row>
    <row r="31" spans="1:14" ht="18" customHeight="1">
      <c r="A31" s="58" t="str">
        <f t="shared" si="0"/>
        <v xml:space="preserve"> 1º Sem 2014</v>
      </c>
      <c r="B31" s="53" t="str">
        <f>'[4]GRAF - SEMESTRAL'!S29</f>
        <v>2014 1º Sem</v>
      </c>
      <c r="C31" s="53">
        <f>VLOOKUP($B31,'[4]GRAF - SEMESTRAL'!$S$3:$AE$82,C$2,0)</f>
        <v>4.3</v>
      </c>
      <c r="D31" s="53">
        <f>VLOOKUP($B31,'[4]GRAF - SEMESTRAL'!$S$3:$AE$82,D$2,0)</f>
        <v>4.0999999999999996</v>
      </c>
      <c r="E31" s="53">
        <f>VLOOKUP($B31,'[4]GRAF - SEMESTRAL'!$S$3:$AE$82,E$2,0)</f>
        <v>3.5</v>
      </c>
      <c r="F31" s="54">
        <f>VLOOKUP($B31,'[4]GRAF - SEMESTRAL'!$S$3:$AE$82,F$2,0)</f>
        <v>-0.7</v>
      </c>
      <c r="G31" s="53">
        <f>VLOOKUP($B31,'[4]GRAF - SEMESTRAL'!$S$3:$AE$82,G$2,0)</f>
        <v>5.0999999999999996</v>
      </c>
      <c r="H31" s="53">
        <f>VLOOKUP($B31,'[4]GRAF - SEMESTRAL'!$S$3:$AE$82,H$2,0)</f>
        <v>10.1</v>
      </c>
      <c r="I31" s="53">
        <f>VLOOKUP($B31,'[4]GRAF - SEMESTRAL'!$S$3:$AE$82,I$2,0)</f>
        <v>-5.7</v>
      </c>
      <c r="J31" s="53">
        <f>VLOOKUP($B31,'[4]GRAF - SEMESTRAL'!$S$3:$AE$82,J$2,0)</f>
        <v>-3</v>
      </c>
      <c r="K31" s="53">
        <f>VLOOKUP($B31,'[4]GRAF - SEMESTRAL'!$S$3:$AE$82,K$2,0)</f>
        <v>9.6</v>
      </c>
      <c r="L31" s="53">
        <f>VLOOKUP($B31,'[4]GRAF - SEMESTRAL'!$S$3:$AE$82,L$2,0)</f>
        <v>0.1</v>
      </c>
      <c r="M31" s="53">
        <f>VLOOKUP($B31,'[4]GRAF - SEMESTRAL'!$S$3:$AE$82,M$2,0)</f>
        <v>-7.9</v>
      </c>
      <c r="N31" s="55">
        <f>VLOOKUP($B31,'[4]GRAF - SEMESTRAL'!$S$3:$AE$82,N$2,0)</f>
        <v>2</v>
      </c>
    </row>
    <row r="32" spans="1:14" ht="18" customHeight="1">
      <c r="A32" s="57" t="str">
        <f t="shared" si="0"/>
        <v xml:space="preserve"> 2º Sem 2014</v>
      </c>
      <c r="B32" s="50" t="str">
        <f>'[4]GRAF - SEMESTRAL'!S30</f>
        <v>2014 2º Sem</v>
      </c>
      <c r="C32" s="50">
        <f>VLOOKUP($B32,'[4]GRAF - SEMESTRAL'!$S$3:$AE$82,C$2,0)</f>
        <v>0.4</v>
      </c>
      <c r="D32" s="50">
        <f>VLOOKUP($B32,'[4]GRAF - SEMESTRAL'!$S$3:$AE$82,D$2,0)</f>
        <v>1.2</v>
      </c>
      <c r="E32" s="50">
        <f>VLOOKUP($B32,'[4]GRAF - SEMESTRAL'!$S$3:$AE$82,E$2,0)</f>
        <v>-0.7</v>
      </c>
      <c r="F32" s="51">
        <f>VLOOKUP($B32,'[4]GRAF - SEMESTRAL'!$S$3:$AE$82,F$2,0)</f>
        <v>-1.3</v>
      </c>
      <c r="G32" s="50">
        <f>VLOOKUP($B32,'[4]GRAF - SEMESTRAL'!$S$3:$AE$82,G$2,0)</f>
        <v>-3.3</v>
      </c>
      <c r="H32" s="50">
        <f>VLOOKUP($B32,'[4]GRAF - SEMESTRAL'!$S$3:$AE$82,H$2,0)</f>
        <v>8.1</v>
      </c>
      <c r="I32" s="50">
        <f>VLOOKUP($B32,'[4]GRAF - SEMESTRAL'!$S$3:$AE$82,I$2,0)</f>
        <v>-9.9</v>
      </c>
      <c r="J32" s="50">
        <f>VLOOKUP($B32,'[4]GRAF - SEMESTRAL'!$S$3:$AE$82,J$2,0)</f>
        <v>-0.5</v>
      </c>
      <c r="K32" s="50">
        <f>VLOOKUP($B32,'[4]GRAF - SEMESTRAL'!$S$3:$AE$82,K$2,0)</f>
        <v>6.6</v>
      </c>
      <c r="L32" s="50">
        <f>VLOOKUP($B32,'[4]GRAF - SEMESTRAL'!$S$3:$AE$82,L$2,0)</f>
        <v>-3.3</v>
      </c>
      <c r="M32" s="50">
        <f>VLOOKUP($B32,'[4]GRAF - SEMESTRAL'!$S$3:$AE$82,M$2,0)</f>
        <v>-10.7</v>
      </c>
      <c r="N32" s="52">
        <f>VLOOKUP($B32,'[4]GRAF - SEMESTRAL'!$S$3:$AE$82,N$2,0)</f>
        <v>-1.8</v>
      </c>
    </row>
    <row r="33" spans="1:14" ht="18" customHeight="1">
      <c r="A33" s="58" t="str">
        <f t="shared" si="0"/>
        <v xml:space="preserve"> 1º Sem 2015</v>
      </c>
      <c r="B33" s="53" t="str">
        <f>'[4]GRAF - SEMESTRAL'!S31</f>
        <v>2015 1º Sem</v>
      </c>
      <c r="C33" s="53">
        <f>VLOOKUP($B33,'[4]GRAF - SEMESTRAL'!$S$3:$AE$82,C$2,0)</f>
        <v>-2.2000000000000002</v>
      </c>
      <c r="D33" s="53">
        <f>VLOOKUP($B33,'[4]GRAF - SEMESTRAL'!$S$3:$AE$82,D$2,0)</f>
        <v>-3.2</v>
      </c>
      <c r="E33" s="53">
        <f>VLOOKUP($B33,'[4]GRAF - SEMESTRAL'!$S$3:$AE$82,E$2,0)</f>
        <v>-1.8</v>
      </c>
      <c r="F33" s="54">
        <f>VLOOKUP($B33,'[4]GRAF - SEMESTRAL'!$S$3:$AE$82,F$2,0)</f>
        <v>-5</v>
      </c>
      <c r="G33" s="53">
        <f>VLOOKUP($B33,'[4]GRAF - SEMESTRAL'!$S$3:$AE$82,G$2,0)</f>
        <v>-11.3</v>
      </c>
      <c r="H33" s="53">
        <f>VLOOKUP($B33,'[4]GRAF - SEMESTRAL'!$S$3:$AE$82,H$2,0)</f>
        <v>5.0999999999999996</v>
      </c>
      <c r="I33" s="53">
        <f>VLOOKUP($B33,'[4]GRAF - SEMESTRAL'!$S$3:$AE$82,I$2,0)</f>
        <v>-8.3000000000000007</v>
      </c>
      <c r="J33" s="53">
        <f>VLOOKUP($B33,'[4]GRAF - SEMESTRAL'!$S$3:$AE$82,J$2,0)</f>
        <v>10</v>
      </c>
      <c r="K33" s="53">
        <f>VLOOKUP($B33,'[4]GRAF - SEMESTRAL'!$S$3:$AE$82,K$2,0)</f>
        <v>3.9</v>
      </c>
      <c r="L33" s="53">
        <f>VLOOKUP($B33,'[4]GRAF - SEMESTRAL'!$S$3:$AE$82,L$2,0)</f>
        <v>-6.4</v>
      </c>
      <c r="M33" s="53">
        <f>VLOOKUP($B33,'[4]GRAF - SEMESTRAL'!$S$3:$AE$82,M$2,0)</f>
        <v>-15.7</v>
      </c>
      <c r="N33" s="55">
        <f>VLOOKUP($B33,'[4]GRAF - SEMESTRAL'!$S$3:$AE$82,N$2,0)</f>
        <v>-4.7</v>
      </c>
    </row>
    <row r="34" spans="1:14" ht="18" customHeight="1">
      <c r="A34" s="57" t="str">
        <f t="shared" si="0"/>
        <v xml:space="preserve"> 2º Sem 2015</v>
      </c>
      <c r="B34" s="50" t="str">
        <f>'[4]GRAF - SEMESTRAL'!S32</f>
        <v>2015 2º Sem</v>
      </c>
      <c r="C34" s="50">
        <f>VLOOKUP($B34,'[4]GRAF - SEMESTRAL'!$S$3:$AE$82,C$2,0)</f>
        <v>-6.4</v>
      </c>
      <c r="D34" s="50">
        <f>VLOOKUP($B34,'[4]GRAF - SEMESTRAL'!$S$3:$AE$82,D$2,0)</f>
        <v>-8.9</v>
      </c>
      <c r="E34" s="50">
        <f>VLOOKUP($B34,'[4]GRAF - SEMESTRAL'!$S$3:$AE$82,E$2,0)</f>
        <v>-3.2</v>
      </c>
      <c r="F34" s="51">
        <f>VLOOKUP($B34,'[4]GRAF - SEMESTRAL'!$S$3:$AE$82,F$2,0)</f>
        <v>-11.5</v>
      </c>
      <c r="G34" s="50">
        <f>VLOOKUP($B34,'[4]GRAF - SEMESTRAL'!$S$3:$AE$82,G$2,0)</f>
        <v>-16.7</v>
      </c>
      <c r="H34" s="50">
        <f>VLOOKUP($B34,'[4]GRAF - SEMESTRAL'!$S$3:$AE$82,H$2,0)</f>
        <v>1.1000000000000001</v>
      </c>
      <c r="I34" s="50">
        <f>VLOOKUP($B34,'[4]GRAF - SEMESTRAL'!$S$3:$AE$82,I$2,0)</f>
        <v>-13.9</v>
      </c>
      <c r="J34" s="50">
        <f>VLOOKUP($B34,'[4]GRAF - SEMESTRAL'!$S$3:$AE$82,J$2,0)</f>
        <v>-11.9</v>
      </c>
      <c r="K34" s="50">
        <f>VLOOKUP($B34,'[4]GRAF - SEMESTRAL'!$S$3:$AE$82,K$2,0)</f>
        <v>-5.7</v>
      </c>
      <c r="L34" s="50">
        <f>VLOOKUP($B34,'[4]GRAF - SEMESTRAL'!$S$3:$AE$82,L$2,0)</f>
        <v>-10.7</v>
      </c>
      <c r="M34" s="50">
        <f>VLOOKUP($B34,'[4]GRAF - SEMESTRAL'!$S$3:$AE$82,M$2,0)</f>
        <v>-19.899999999999999</v>
      </c>
      <c r="N34" s="52">
        <f>VLOOKUP($B34,'[4]GRAF - SEMESTRAL'!$S$3:$AE$82,N$2,0)</f>
        <v>-11.9</v>
      </c>
    </row>
    <row r="35" spans="1:14" ht="18" customHeight="1">
      <c r="A35" s="58" t="str">
        <f t="shared" si="0"/>
        <v xml:space="preserve"> 1º Sem 2016</v>
      </c>
      <c r="B35" s="53" t="str">
        <f>'[4]GRAF - SEMESTRAL'!S33</f>
        <v>2016 1º Sem</v>
      </c>
      <c r="C35" s="53">
        <f>VLOOKUP($B35,'[4]GRAF - SEMESTRAL'!$S$3:$AE$82,C$2,0)</f>
        <v>-6.9</v>
      </c>
      <c r="D35" s="53">
        <f>VLOOKUP($B35,'[4]GRAF - SEMESTRAL'!$S$3:$AE$82,D$2,0)</f>
        <v>-9.8000000000000007</v>
      </c>
      <c r="E35" s="53">
        <f>VLOOKUP($B35,'[4]GRAF - SEMESTRAL'!$S$3:$AE$82,E$2,0)</f>
        <v>-3.4</v>
      </c>
      <c r="F35" s="54">
        <f>VLOOKUP($B35,'[4]GRAF - SEMESTRAL'!$S$3:$AE$82,F$2,0)</f>
        <v>-11.1</v>
      </c>
      <c r="G35" s="53">
        <f>VLOOKUP($B35,'[4]GRAF - SEMESTRAL'!$S$3:$AE$82,G$2,0)</f>
        <v>-14.7</v>
      </c>
      <c r="H35" s="53">
        <f>VLOOKUP($B35,'[4]GRAF - SEMESTRAL'!$S$3:$AE$82,H$2,0)</f>
        <v>0.2</v>
      </c>
      <c r="I35" s="53">
        <f>VLOOKUP($B35,'[4]GRAF - SEMESTRAL'!$S$3:$AE$82,I$2,0)</f>
        <v>-17</v>
      </c>
      <c r="J35" s="53">
        <f>VLOOKUP($B35,'[4]GRAF - SEMESTRAL'!$S$3:$AE$82,J$2,0)</f>
        <v>-16.2</v>
      </c>
      <c r="K35" s="53">
        <f>VLOOKUP($B35,'[4]GRAF - SEMESTRAL'!$S$3:$AE$82,K$2,0)</f>
        <v>-12.3</v>
      </c>
      <c r="L35" s="53">
        <f>VLOOKUP($B35,'[4]GRAF - SEMESTRAL'!$S$3:$AE$82,L$2,0)</f>
        <v>-9.3000000000000007</v>
      </c>
      <c r="M35" s="53">
        <f>VLOOKUP($B35,'[4]GRAF - SEMESTRAL'!$S$3:$AE$82,M$2,0)</f>
        <v>-13.7</v>
      </c>
      <c r="N35" s="55">
        <f>VLOOKUP($B35,'[4]GRAF - SEMESTRAL'!$S$3:$AE$82,N$2,0)</f>
        <v>-13</v>
      </c>
    </row>
    <row r="36" spans="1:14" ht="18" customHeight="1">
      <c r="A36" s="57" t="str">
        <f t="shared" si="0"/>
        <v xml:space="preserve"> 2º Sem 2016</v>
      </c>
      <c r="B36" s="50" t="str">
        <f>'[4]GRAF - SEMESTRAL'!S34</f>
        <v>2016 2º Sem</v>
      </c>
      <c r="C36" s="50">
        <f>VLOOKUP($B36,'[4]GRAF - SEMESTRAL'!$S$3:$AE$82,C$2,0)</f>
        <v>-5.6</v>
      </c>
      <c r="D36" s="50">
        <f>VLOOKUP($B36,'[4]GRAF - SEMESTRAL'!$S$3:$AE$82,D$2,0)</f>
        <v>-8.6</v>
      </c>
      <c r="E36" s="50">
        <f>VLOOKUP($B36,'[4]GRAF - SEMESTRAL'!$S$3:$AE$82,E$2,0)</f>
        <v>-2.8</v>
      </c>
      <c r="F36" s="51">
        <f>VLOOKUP($B36,'[4]GRAF - SEMESTRAL'!$S$3:$AE$82,F$2,0)</f>
        <v>-10.7</v>
      </c>
      <c r="G36" s="50">
        <f>VLOOKUP($B36,'[4]GRAF - SEMESTRAL'!$S$3:$AE$82,G$2,0)</f>
        <v>-10.4</v>
      </c>
      <c r="H36" s="50">
        <f>VLOOKUP($B36,'[4]GRAF - SEMESTRAL'!$S$3:$AE$82,H$2,0)</f>
        <v>-4.3</v>
      </c>
      <c r="I36" s="50">
        <f>VLOOKUP($B36,'[4]GRAF - SEMESTRAL'!$S$3:$AE$82,I$2,0)</f>
        <v>-14.9</v>
      </c>
      <c r="J36" s="50">
        <f>VLOOKUP($B36,'[4]GRAF - SEMESTRAL'!$S$3:$AE$82,J$2,0)</f>
        <v>-8.1999999999999993</v>
      </c>
      <c r="K36" s="50">
        <f>VLOOKUP($B36,'[4]GRAF - SEMESTRAL'!$S$3:$AE$82,K$2,0)</f>
        <v>-7</v>
      </c>
      <c r="L36" s="50">
        <f>VLOOKUP($B36,'[4]GRAF - SEMESTRAL'!$S$3:$AE$82,L$2,0)</f>
        <v>-8.1</v>
      </c>
      <c r="M36" s="50">
        <f>VLOOKUP($B36,'[4]GRAF - SEMESTRAL'!$S$3:$AE$82,M$2,0)</f>
        <v>-14.3</v>
      </c>
      <c r="N36" s="52">
        <f>VLOOKUP($B36,'[4]GRAF - SEMESTRAL'!$S$3:$AE$82,N$2,0)</f>
        <v>-8.4</v>
      </c>
    </row>
    <row r="37" spans="1:14" ht="18" customHeight="1">
      <c r="A37" s="58" t="str">
        <f t="shared" si="0"/>
        <v xml:space="preserve"> 1º Sem 2017</v>
      </c>
      <c r="B37" s="53" t="str">
        <f>'[4]GRAF - SEMESTRAL'!S35</f>
        <v>2017 1º Sem</v>
      </c>
      <c r="C37" s="53">
        <f>VLOOKUP($B37,'[4]GRAF - SEMESTRAL'!$S$3:$AE$82,C$2,0)</f>
        <v>-0.2</v>
      </c>
      <c r="D37" s="53">
        <f>VLOOKUP($B37,'[4]GRAF - SEMESTRAL'!$S$3:$AE$82,D$2,0)</f>
        <v>-3.5</v>
      </c>
      <c r="E37" s="53">
        <f>VLOOKUP($B37,'[4]GRAF - SEMESTRAL'!$S$3:$AE$82,E$2,0)</f>
        <v>-0.6</v>
      </c>
      <c r="F37" s="54">
        <f>VLOOKUP($B37,'[4]GRAF - SEMESTRAL'!$S$3:$AE$82,F$2,0)</f>
        <v>5.7</v>
      </c>
      <c r="G37" s="53">
        <f>VLOOKUP($B37,'[4]GRAF - SEMESTRAL'!$S$3:$AE$82,G$2,0)</f>
        <v>5.8</v>
      </c>
      <c r="H37" s="53">
        <f>VLOOKUP($B37,'[4]GRAF - SEMESTRAL'!$S$3:$AE$82,H$2,0)</f>
        <v>-0.9</v>
      </c>
      <c r="I37" s="53">
        <f>VLOOKUP($B37,'[4]GRAF - SEMESTRAL'!$S$3:$AE$82,I$2,0)</f>
        <v>-3.7</v>
      </c>
      <c r="J37" s="53">
        <f>VLOOKUP($B37,'[4]GRAF - SEMESTRAL'!$S$3:$AE$82,J$2,0)</f>
        <v>-2.4</v>
      </c>
      <c r="K37" s="53">
        <f>VLOOKUP($B37,'[4]GRAF - SEMESTRAL'!$S$3:$AE$82,K$2,0)</f>
        <v>-0.9</v>
      </c>
      <c r="L37" s="53">
        <f>VLOOKUP($B37,'[4]GRAF - SEMESTRAL'!$S$3:$AE$82,L$2,0)</f>
        <v>0.3</v>
      </c>
      <c r="M37" s="53">
        <f>VLOOKUP($B37,'[4]GRAF - SEMESTRAL'!$S$3:$AE$82,M$2,0)</f>
        <v>-4.4000000000000004</v>
      </c>
      <c r="N37" s="55">
        <f>VLOOKUP($B37,'[4]GRAF - SEMESTRAL'!$S$3:$AE$82,N$2,0)</f>
        <v>4.5999999999999996</v>
      </c>
    </row>
    <row r="38" spans="1:14" ht="18" customHeight="1">
      <c r="A38" s="57" t="str">
        <f t="shared" si="0"/>
        <v xml:space="preserve"> 2º Sem 2017</v>
      </c>
      <c r="B38" s="50" t="str">
        <f>'[4]GRAF - SEMESTRAL'!S36</f>
        <v>2017 2º Sem</v>
      </c>
      <c r="C38" s="50">
        <f>VLOOKUP($B38,'[4]GRAF - SEMESTRAL'!$S$3:$AE$82,C$2,0)</f>
        <v>4.2</v>
      </c>
      <c r="D38" s="50">
        <f>VLOOKUP($B38,'[4]GRAF - SEMESTRAL'!$S$3:$AE$82,D$2,0)</f>
        <v>-3.1</v>
      </c>
      <c r="E38" s="50">
        <f>VLOOKUP($B38,'[4]GRAF - SEMESTRAL'!$S$3:$AE$82,E$2,0)</f>
        <v>3.5</v>
      </c>
      <c r="F38" s="51">
        <f>VLOOKUP($B38,'[4]GRAF - SEMESTRAL'!$S$3:$AE$82,F$2,0)</f>
        <v>9.1999999999999993</v>
      </c>
      <c r="G38" s="50">
        <f>VLOOKUP($B38,'[4]GRAF - SEMESTRAL'!$S$3:$AE$82,G$2,0)</f>
        <v>13.1</v>
      </c>
      <c r="H38" s="50">
        <f>VLOOKUP($B38,'[4]GRAF - SEMESTRAL'!$S$3:$AE$82,H$2,0)</f>
        <v>5.8</v>
      </c>
      <c r="I38" s="50">
        <f>VLOOKUP($B38,'[4]GRAF - SEMESTRAL'!$S$3:$AE$82,I$2,0)</f>
        <v>-4.5999999999999996</v>
      </c>
      <c r="J38" s="50">
        <f>VLOOKUP($B38,'[4]GRAF - SEMESTRAL'!$S$3:$AE$82,J$2,0)</f>
        <v>-3.8</v>
      </c>
      <c r="K38" s="50">
        <f>VLOOKUP($B38,'[4]GRAF - SEMESTRAL'!$S$3:$AE$82,K$2,0)</f>
        <v>4.7</v>
      </c>
      <c r="L38" s="50">
        <f>VLOOKUP($B38,'[4]GRAF - SEMESTRAL'!$S$3:$AE$82,L$2,0)</f>
        <v>7.6</v>
      </c>
      <c r="M38" s="50">
        <f>VLOOKUP($B38,'[4]GRAF - SEMESTRAL'!$S$3:$AE$82,M$2,0)</f>
        <v>10</v>
      </c>
      <c r="N38" s="52">
        <f>VLOOKUP($B38,'[4]GRAF - SEMESTRAL'!$S$3:$AE$82,N$2,0)</f>
        <v>13.6</v>
      </c>
    </row>
    <row r="39" spans="1:14" ht="18" customHeight="1">
      <c r="A39" s="58" t="str">
        <f t="shared" si="0"/>
        <v xml:space="preserve"> 1º Sem 2018</v>
      </c>
      <c r="B39" s="53" t="str">
        <f>'[4]GRAF - SEMESTRAL'!S37</f>
        <v>2018 1º Sem</v>
      </c>
      <c r="C39" s="53">
        <f>VLOOKUP($B39,'[4]GRAF - SEMESTRAL'!$S$3:$AE$82,C$2,0)</f>
        <v>3</v>
      </c>
      <c r="D39" s="53">
        <f>VLOOKUP($B39,'[4]GRAF - SEMESTRAL'!$S$3:$AE$82,D$2,0)</f>
        <v>-6</v>
      </c>
      <c r="E39" s="53">
        <f>VLOOKUP($B39,'[4]GRAF - SEMESTRAL'!$S$3:$AE$82,E$2,0)</f>
        <v>5.4</v>
      </c>
      <c r="F39" s="54">
        <f>VLOOKUP($B39,'[4]GRAF - SEMESTRAL'!$S$3:$AE$82,F$2,0)</f>
        <v>-2.9</v>
      </c>
      <c r="G39" s="53">
        <f>VLOOKUP($B39,'[4]GRAF - SEMESTRAL'!$S$3:$AE$82,G$2,0)</f>
        <v>0.6</v>
      </c>
      <c r="H39" s="53">
        <f>VLOOKUP($B39,'[4]GRAF - SEMESTRAL'!$S$3:$AE$82,H$2,0)</f>
        <v>5.7</v>
      </c>
      <c r="I39" s="53">
        <f>VLOOKUP($B39,'[4]GRAF - SEMESTRAL'!$S$3:$AE$82,I$2,0)</f>
        <v>-8.8000000000000007</v>
      </c>
      <c r="J39" s="53">
        <f>VLOOKUP($B39,'[4]GRAF - SEMESTRAL'!$S$3:$AE$82,J$2,0)</f>
        <v>-0.3</v>
      </c>
      <c r="K39" s="53">
        <f>VLOOKUP($B39,'[4]GRAF - SEMESTRAL'!$S$3:$AE$82,K$2,0)</f>
        <v>7.9</v>
      </c>
      <c r="L39" s="53">
        <f>VLOOKUP($B39,'[4]GRAF - SEMESTRAL'!$S$3:$AE$82,L$2,0)</f>
        <v>5.9</v>
      </c>
      <c r="M39" s="53">
        <f>VLOOKUP($B39,'[4]GRAF - SEMESTRAL'!$S$3:$AE$82,M$2,0)</f>
        <v>16.5</v>
      </c>
      <c r="N39" s="55">
        <f>VLOOKUP($B39,'[4]GRAF - SEMESTRAL'!$S$3:$AE$82,N$2,0)</f>
        <v>4.9000000000000004</v>
      </c>
    </row>
    <row r="40" spans="1:14" ht="18" customHeight="1">
      <c r="A40" s="57" t="str">
        <f t="shared" si="0"/>
        <v xml:space="preserve"> 2º Sem 2018</v>
      </c>
      <c r="B40" s="50" t="str">
        <f>'[4]GRAF - SEMESTRAL'!S38</f>
        <v>2018 2º Sem</v>
      </c>
      <c r="C40" s="50">
        <f>VLOOKUP($B40,'[4]GRAF - SEMESTRAL'!$S$3:$AE$82,C$2,0)</f>
        <v>1.7</v>
      </c>
      <c r="D40" s="50">
        <f>VLOOKUP($B40,'[4]GRAF - SEMESTRAL'!$S$3:$AE$82,D$2,0)</f>
        <v>-3.9</v>
      </c>
      <c r="E40" s="50">
        <f>VLOOKUP($B40,'[4]GRAF - SEMESTRAL'!$S$3:$AE$82,E$2,0)</f>
        <v>2.2999999999999998</v>
      </c>
      <c r="F40" s="51">
        <f>VLOOKUP($B40,'[4]GRAF - SEMESTRAL'!$S$3:$AE$82,F$2,0)</f>
        <v>0.6</v>
      </c>
      <c r="G40" s="50">
        <f>VLOOKUP($B40,'[4]GRAF - SEMESTRAL'!$S$3:$AE$82,G$2,0)</f>
        <v>-3</v>
      </c>
      <c r="H40" s="50">
        <f>VLOOKUP($B40,'[4]GRAF - SEMESTRAL'!$S$3:$AE$82,H$2,0)</f>
        <v>6</v>
      </c>
      <c r="I40" s="50">
        <f>VLOOKUP($B40,'[4]GRAF - SEMESTRAL'!$S$3:$AE$82,I$2,0)</f>
        <v>-20.9</v>
      </c>
      <c r="J40" s="50">
        <f>VLOOKUP($B40,'[4]GRAF - SEMESTRAL'!$S$3:$AE$82,J$2,0)</f>
        <v>0.6</v>
      </c>
      <c r="K40" s="50">
        <f>VLOOKUP($B40,'[4]GRAF - SEMESTRAL'!$S$3:$AE$82,K$2,0)</f>
        <v>7.4</v>
      </c>
      <c r="L40" s="50">
        <f>VLOOKUP($B40,'[4]GRAF - SEMESTRAL'!$S$3:$AE$82,L$2,0)</f>
        <v>4.3</v>
      </c>
      <c r="M40" s="50">
        <f>VLOOKUP($B40,'[4]GRAF - SEMESTRAL'!$S$3:$AE$82,M$2,0)</f>
        <v>13.8</v>
      </c>
      <c r="N40" s="52">
        <f>VLOOKUP($B40,'[4]GRAF - SEMESTRAL'!$S$3:$AE$82,N$2,0)</f>
        <v>2.2999999999999998</v>
      </c>
    </row>
    <row r="41" spans="1:14" ht="18" customHeight="1">
      <c r="A41" s="58" t="str">
        <f t="shared" si="0"/>
        <v xml:space="preserve"> 1º Sem 2019</v>
      </c>
      <c r="B41" s="53" t="str">
        <f>'[4]GRAF - SEMESTRAL'!S39</f>
        <v>2019 1º Sem</v>
      </c>
      <c r="C41" s="53">
        <f>VLOOKUP($B41,'[4]GRAF - SEMESTRAL'!$S$3:$AE$82,C$2,0)</f>
        <v>0.6</v>
      </c>
      <c r="D41" s="53">
        <f>VLOOKUP($B41,'[4]GRAF - SEMESTRAL'!$S$3:$AE$82,D$2,0)</f>
        <v>0.5</v>
      </c>
      <c r="E41" s="53">
        <f>VLOOKUP($B41,'[4]GRAF - SEMESTRAL'!$S$3:$AE$82,E$2,0)</f>
        <v>-0.3</v>
      </c>
      <c r="F41" s="54">
        <f>VLOOKUP($B41,'[4]GRAF - SEMESTRAL'!$S$3:$AE$82,F$2,0)</f>
        <v>-0.6</v>
      </c>
      <c r="G41" s="53">
        <f>VLOOKUP($B41,'[4]GRAF - SEMESTRAL'!$S$3:$AE$82,G$2,0)</f>
        <v>-1.1000000000000001</v>
      </c>
      <c r="H41" s="53">
        <f>VLOOKUP($B41,'[4]GRAF - SEMESTRAL'!$S$3:$AE$82,H$2,0)</f>
        <v>6.2</v>
      </c>
      <c r="I41" s="53">
        <f>VLOOKUP($B41,'[4]GRAF - SEMESTRAL'!$S$3:$AE$82,I$2,0)</f>
        <v>-27</v>
      </c>
      <c r="J41" s="53">
        <f>VLOOKUP($B41,'[4]GRAF - SEMESTRAL'!$S$3:$AE$82,J$2,0)</f>
        <v>-0.1</v>
      </c>
      <c r="K41" s="53">
        <f>VLOOKUP($B41,'[4]GRAF - SEMESTRAL'!$S$3:$AE$82,K$2,0)</f>
        <v>4.4000000000000004</v>
      </c>
      <c r="L41" s="53">
        <f>VLOOKUP($B41,'[4]GRAF - SEMESTRAL'!$S$3:$AE$82,L$2,0)</f>
        <v>3.2</v>
      </c>
      <c r="M41" s="53">
        <f>VLOOKUP($B41,'[4]GRAF - SEMESTRAL'!$S$3:$AE$82,M$2,0)</f>
        <v>10.9</v>
      </c>
      <c r="N41" s="55">
        <f>VLOOKUP($B41,'[4]GRAF - SEMESTRAL'!$S$3:$AE$82,N$2,0)</f>
        <v>3.8</v>
      </c>
    </row>
    <row r="42" spans="1:14" ht="18" customHeight="1">
      <c r="A42" s="57" t="str">
        <f t="shared" si="0"/>
        <v xml:space="preserve"> 2º Sem 2019</v>
      </c>
      <c r="B42" s="50" t="str">
        <f>'[4]GRAF - SEMESTRAL'!S40</f>
        <v>2019 2º Sem</v>
      </c>
      <c r="C42" s="50">
        <f>VLOOKUP($B42,'[4]GRAF - SEMESTRAL'!$S$3:$AE$82,C$2,0)</f>
        <v>3</v>
      </c>
      <c r="D42" s="50">
        <f>VLOOKUP($B42,'[4]GRAF - SEMESTRAL'!$S$3:$AE$82,D$2,0)</f>
        <v>0.7</v>
      </c>
      <c r="E42" s="50">
        <f>VLOOKUP($B42,'[4]GRAF - SEMESTRAL'!$S$3:$AE$82,E$2,0)</f>
        <v>1</v>
      </c>
      <c r="F42" s="51">
        <f>VLOOKUP($B42,'[4]GRAF - SEMESTRAL'!$S$3:$AE$82,F$2,0)</f>
        <v>0.8</v>
      </c>
      <c r="G42" s="50">
        <f>VLOOKUP($B42,'[4]GRAF - SEMESTRAL'!$S$3:$AE$82,G$2,0)</f>
        <v>8</v>
      </c>
      <c r="H42" s="50">
        <f>VLOOKUP($B42,'[4]GRAF - SEMESTRAL'!$S$3:$AE$82,H$2,0)</f>
        <v>7.4</v>
      </c>
      <c r="I42" s="50">
        <f>VLOOKUP($B42,'[4]GRAF - SEMESTRAL'!$S$3:$AE$82,I$2,0)</f>
        <v>-11.9</v>
      </c>
      <c r="J42" s="50">
        <f>VLOOKUP($B42,'[4]GRAF - SEMESTRAL'!$S$3:$AE$82,J$2,0)</f>
        <v>1.6</v>
      </c>
      <c r="K42" s="50">
        <f>VLOOKUP($B42,'[4]GRAF - SEMESTRAL'!$S$3:$AE$82,K$2,0)</f>
        <v>7.4</v>
      </c>
      <c r="L42" s="50">
        <f>VLOOKUP($B42,'[4]GRAF - SEMESTRAL'!$S$3:$AE$82,L$2,0)</f>
        <v>4.5</v>
      </c>
      <c r="M42" s="50">
        <f>VLOOKUP($B42,'[4]GRAF - SEMESTRAL'!$S$3:$AE$82,M$2,0)</f>
        <v>9.1999999999999993</v>
      </c>
      <c r="N42" s="52">
        <f>VLOOKUP($B42,'[4]GRAF - SEMESTRAL'!$S$3:$AE$82,N$2,0)</f>
        <v>4.5999999999999996</v>
      </c>
    </row>
    <row r="43" spans="1:14" ht="18" customHeight="1">
      <c r="A43" s="58" t="str">
        <f>IF(C43="","",RIGHT(B43,7)&amp;" "&amp;LEFT(B43,4))</f>
        <v xml:space="preserve"> 1º Sem 2020</v>
      </c>
      <c r="B43" s="53" t="str">
        <f>'[4]GRAF - SEMESTRAL'!S41</f>
        <v>2020 1º Sem</v>
      </c>
      <c r="C43" s="53">
        <f>VLOOKUP($B43,'[4]GRAF - SEMESTRAL'!$S$3:$AE$82,C$2,0)</f>
        <v>-3.2</v>
      </c>
      <c r="D43" s="53">
        <f>VLOOKUP($B43,'[4]GRAF - SEMESTRAL'!$S$3:$AE$82,D$2,0)</f>
        <v>-12.3</v>
      </c>
      <c r="E43" s="53">
        <f>VLOOKUP($B43,'[4]GRAF - SEMESTRAL'!$S$3:$AE$82,E$2,0)</f>
        <v>5.4</v>
      </c>
      <c r="F43" s="54">
        <f>VLOOKUP($B43,'[4]GRAF - SEMESTRAL'!$S$3:$AE$82,F$2,0)</f>
        <v>-38.700000000000003</v>
      </c>
      <c r="G43" s="53">
        <f>VLOOKUP($B43,'[4]GRAF - SEMESTRAL'!$S$3:$AE$82,G$2,0)</f>
        <v>-1.4</v>
      </c>
      <c r="H43" s="53">
        <f>VLOOKUP($B43,'[4]GRAF - SEMESTRAL'!$S$3:$AE$82,H$2,0)</f>
        <v>3.6</v>
      </c>
      <c r="I43" s="53">
        <f>VLOOKUP($B43,'[4]GRAF - SEMESTRAL'!$S$3:$AE$82,I$2,0)</f>
        <v>-28.8</v>
      </c>
      <c r="J43" s="53">
        <f>VLOOKUP($B43,'[4]GRAF - SEMESTRAL'!$S$3:$AE$82,J$2,0)</f>
        <v>-22.9</v>
      </c>
      <c r="K43" s="53">
        <f>VLOOKUP($B43,'[4]GRAF - SEMESTRAL'!$S$3:$AE$82,K$2,0)</f>
        <v>-10.6</v>
      </c>
      <c r="L43" s="53">
        <f>VLOOKUP($B43,'[4]GRAF - SEMESTRAL'!$S$3:$AE$82,L$2,0)</f>
        <v>-7.7</v>
      </c>
      <c r="M43" s="53">
        <f>VLOOKUP($B43,'[4]GRAF - SEMESTRAL'!$S$3:$AE$82,M$2,0)</f>
        <v>-22.7</v>
      </c>
      <c r="N43" s="55">
        <f>VLOOKUP($B43,'[4]GRAF - SEMESTRAL'!$S$3:$AE$82,N$2,0)</f>
        <v>-2</v>
      </c>
    </row>
    <row r="44" spans="1:14" ht="18" customHeight="1">
      <c r="A44" s="57" t="str">
        <f t="shared" ref="A44" si="1">IF(C44="","",RIGHT(B44,7)&amp;" "&amp;LEFT(B44,4))</f>
        <v xml:space="preserve"> 2º Sem 2020</v>
      </c>
      <c r="B44" s="50" t="str">
        <f>'[4]GRAF - SEMESTRAL'!S42</f>
        <v>2020 2º Sem</v>
      </c>
      <c r="C44" s="50">
        <f>VLOOKUP($B44,'[4]GRAF - SEMESTRAL'!$S$3:$AE$82,C$2,0)</f>
        <v>5.0999999999999996</v>
      </c>
      <c r="D44" s="50">
        <f>VLOOKUP($B44,'[4]GRAF - SEMESTRAL'!$S$3:$AE$82,D$2,0)</f>
        <v>-7.2</v>
      </c>
      <c r="E44" s="50">
        <f>VLOOKUP($B44,'[4]GRAF - SEMESTRAL'!$S$3:$AE$82,E$2,0)</f>
        <v>4.2</v>
      </c>
      <c r="F44" s="51">
        <f>VLOOKUP($B44,'[4]GRAF - SEMESTRAL'!$S$3:$AE$82,F$2,0)</f>
        <v>-9.8000000000000007</v>
      </c>
      <c r="G44" s="50">
        <f>VLOOKUP($B44,'[4]GRAF - SEMESTRAL'!$S$3:$AE$82,G$2,0)</f>
        <v>20.7</v>
      </c>
      <c r="H44" s="50">
        <f>VLOOKUP($B44,'[4]GRAF - SEMESTRAL'!$S$3:$AE$82,H$2,0)</f>
        <v>12.7</v>
      </c>
      <c r="I44" s="50">
        <f>VLOOKUP($B44,'[4]GRAF - SEMESTRAL'!$S$3:$AE$82,I$2,0)</f>
        <v>-32.700000000000003</v>
      </c>
      <c r="J44" s="50">
        <f>VLOOKUP($B44,'[4]GRAF - SEMESTRAL'!$S$3:$AE$82,J$2,0)</f>
        <v>-9.6999999999999993</v>
      </c>
      <c r="K44" s="50">
        <f>VLOOKUP($B44,'[4]GRAF - SEMESTRAL'!$S$3:$AE$82,K$2,0)</f>
        <v>12.9</v>
      </c>
      <c r="L44" s="50">
        <f>VLOOKUP($B44,'[4]GRAF - SEMESTRAL'!$S$3:$AE$82,L$2,0)</f>
        <v>4.2</v>
      </c>
      <c r="M44" s="50">
        <f>VLOOKUP($B44,'[4]GRAF - SEMESTRAL'!$S$3:$AE$82,M$2,0)</f>
        <v>-5.3</v>
      </c>
      <c r="N44" s="52">
        <f>VLOOKUP($B44,'[4]GRAF - SEMESTRAL'!$S$3:$AE$82,N$2,0)</f>
        <v>22.5</v>
      </c>
    </row>
    <row r="45" spans="1:14" ht="18" customHeight="1">
      <c r="A45" s="58" t="str">
        <f>IF(C45="-","",RIGHT(B45,7)&amp;" "&amp;LEFT(B45,4))</f>
        <v xml:space="preserve"> 1º Sem 2021</v>
      </c>
      <c r="B45" s="53" t="str">
        <f>'[4]GRAF - SEMESTRAL'!S43</f>
        <v>2021 1º Sem</v>
      </c>
      <c r="C45" s="53">
        <f>VLOOKUP($B45,'[4]GRAF - SEMESTRAL'!$S$3:$AE$82,C$2,0)</f>
        <v>6.7</v>
      </c>
      <c r="D45" s="53">
        <f>VLOOKUP($B45,'[4]GRAF - SEMESTRAL'!$S$3:$AE$82,D$2,0)</f>
        <v>4</v>
      </c>
      <c r="E45" s="53">
        <f>VLOOKUP($B45,'[4]GRAF - SEMESTRAL'!$S$3:$AE$82,E$2,0)</f>
        <v>-2.7</v>
      </c>
      <c r="F45" s="54">
        <f>VLOOKUP($B45,'[4]GRAF - SEMESTRAL'!$S$3:$AE$82,F$2,0)</f>
        <v>32.5</v>
      </c>
      <c r="G45" s="53">
        <f>VLOOKUP($B45,'[4]GRAF - SEMESTRAL'!$S$3:$AE$82,G$2,0)</f>
        <v>11</v>
      </c>
      <c r="H45" s="53">
        <f>VLOOKUP($B45,'[4]GRAF - SEMESTRAL'!$S$3:$AE$82,H$2,0)</f>
        <v>16.2</v>
      </c>
      <c r="I45" s="53">
        <f>VLOOKUP($B45,'[4]GRAF - SEMESTRAL'!$S$3:$AE$82,I$2,0)</f>
        <v>-22.8</v>
      </c>
      <c r="J45" s="53">
        <f>VLOOKUP($B45,'[4]GRAF - SEMESTRAL'!$S$3:$AE$82,J$2,0)</f>
        <v>5.9</v>
      </c>
      <c r="K45" s="53">
        <f>VLOOKUP($B45,'[4]GRAF - SEMESTRAL'!$S$3:$AE$82,K$2,0)</f>
        <v>31.6</v>
      </c>
      <c r="L45" s="53">
        <f>VLOOKUP($B45,'[4]GRAF - SEMESTRAL'!$S$3:$AE$82,L$2,0)</f>
        <v>12.3</v>
      </c>
      <c r="M45" s="53">
        <f>VLOOKUP($B45,'[4]GRAF - SEMESTRAL'!$S$3:$AE$82,M$2,0)</f>
        <v>27.5</v>
      </c>
      <c r="N45" s="55">
        <f>VLOOKUP($B45,'[4]GRAF - SEMESTRAL'!$S$3:$AE$82,N$2,0)</f>
        <v>21.5</v>
      </c>
    </row>
    <row r="46" spans="1:14" ht="18" customHeight="1">
      <c r="A46" s="57" t="str">
        <f t="shared" ref="A46:A84" si="2">IF(C46="-","",RIGHT(B46,7)&amp;" "&amp;LEFT(B46,4))</f>
        <v xml:space="preserve"> 2º Sem 2021</v>
      </c>
      <c r="B46" s="50" t="str">
        <f>'[4]GRAF - SEMESTRAL'!S44</f>
        <v>2021 2º Sem</v>
      </c>
      <c r="C46" s="50">
        <f>VLOOKUP($B46,'[4]GRAF - SEMESTRAL'!$S$3:$AE$82,C$2,0)</f>
        <v>-3</v>
      </c>
      <c r="D46" s="50">
        <f>VLOOKUP($B46,'[4]GRAF - SEMESTRAL'!$S$3:$AE$82,D$2,0)</f>
        <v>-3.1</v>
      </c>
      <c r="E46" s="50">
        <f>VLOOKUP($B46,'[4]GRAF - SEMESTRAL'!$S$3:$AE$82,E$2,0)</f>
        <v>-2.6</v>
      </c>
      <c r="F46" s="51">
        <f>VLOOKUP($B46,'[4]GRAF - SEMESTRAL'!$S$3:$AE$82,F$2,0)</f>
        <v>3.7</v>
      </c>
      <c r="G46" s="50">
        <f>VLOOKUP($B46,'[4]GRAF - SEMESTRAL'!$S$3:$AE$82,G$2,0)</f>
        <v>-19.399999999999999</v>
      </c>
      <c r="H46" s="50">
        <f>VLOOKUP($B46,'[4]GRAF - SEMESTRAL'!$S$3:$AE$82,H$2,0)</f>
        <v>4.3</v>
      </c>
      <c r="I46" s="50">
        <f>VLOOKUP($B46,'[4]GRAF - SEMESTRAL'!$S$3:$AE$82,I$2,0)</f>
        <v>-9.5</v>
      </c>
      <c r="J46" s="50">
        <f>VLOOKUP($B46,'[4]GRAF - SEMESTRAL'!$S$3:$AE$82,J$2,0)</f>
        <v>-8.5</v>
      </c>
      <c r="K46" s="50">
        <f>VLOOKUP($B46,'[4]GRAF - SEMESTRAL'!$S$3:$AE$82,K$2,0)</f>
        <v>0.8</v>
      </c>
      <c r="L46" s="50">
        <f>VLOOKUP($B46,'[4]GRAF - SEMESTRAL'!$S$3:$AE$82,L$2,0)</f>
        <v>-1.7</v>
      </c>
      <c r="M46" s="50">
        <f>VLOOKUP($B46,'[4]GRAF - SEMESTRAL'!$S$3:$AE$82,M$2,0)</f>
        <v>5.5</v>
      </c>
      <c r="N46" s="52">
        <f>VLOOKUP($B46,'[4]GRAF - SEMESTRAL'!$S$3:$AE$82,N$2,0)</f>
        <v>-8.1</v>
      </c>
    </row>
    <row r="47" spans="1:14" ht="18" customHeight="1">
      <c r="A47" s="58" t="str">
        <f t="shared" si="2"/>
        <v xml:space="preserve"> 1º Sem 2022</v>
      </c>
      <c r="B47" s="53" t="str">
        <f>'[4]GRAF - SEMESTRAL'!S45</f>
        <v>2022 1º Sem</v>
      </c>
      <c r="C47" s="53">
        <f>VLOOKUP($B47,'[4]GRAF - SEMESTRAL'!$S$3:$AE$82,C$2,0)</f>
        <v>1.4</v>
      </c>
      <c r="D47" s="53">
        <f>VLOOKUP($B47,'[4]GRAF - SEMESTRAL'!$S$3:$AE$82,D$2,0)</f>
        <v>5.0999999999999996</v>
      </c>
      <c r="E47" s="53">
        <f>VLOOKUP($B47,'[4]GRAF - SEMESTRAL'!$S$3:$AE$82,E$2,0)</f>
        <v>0.5</v>
      </c>
      <c r="F47" s="54">
        <f>VLOOKUP($B47,'[4]GRAF - SEMESTRAL'!$S$3:$AE$82,F$2,0)</f>
        <v>17.2</v>
      </c>
      <c r="G47" s="53">
        <f>VLOOKUP($B47,'[4]GRAF - SEMESTRAL'!$S$3:$AE$82,G$2,0)</f>
        <v>-9.3000000000000007</v>
      </c>
      <c r="H47" s="53">
        <f>VLOOKUP($B47,'[4]GRAF - SEMESTRAL'!$S$3:$AE$82,H$2,0)</f>
        <v>8.1</v>
      </c>
      <c r="I47" s="53">
        <f>VLOOKUP($B47,'[4]GRAF - SEMESTRAL'!$S$3:$AE$82,I$2,0)</f>
        <v>18.399999999999999</v>
      </c>
      <c r="J47" s="53">
        <f>VLOOKUP($B47,'[4]GRAF - SEMESTRAL'!$S$3:$AE$82,J$2,0)</f>
        <v>0.7</v>
      </c>
      <c r="K47" s="53">
        <f>VLOOKUP($B47,'[4]GRAF - SEMESTRAL'!$S$3:$AE$82,K$2,0)</f>
        <v>-2.8</v>
      </c>
      <c r="L47" s="53">
        <f>VLOOKUP($B47,'[4]GRAF - SEMESTRAL'!$S$3:$AE$82,L$2,0)</f>
        <v>0.3</v>
      </c>
      <c r="M47" s="53">
        <f>VLOOKUP($B47,'[4]GRAF - SEMESTRAL'!$S$3:$AE$82,M$2,0)</f>
        <v>0.4</v>
      </c>
      <c r="N47" s="55">
        <f>VLOOKUP($B47,'[4]GRAF - SEMESTRAL'!$S$3:$AE$82,N$2,0)</f>
        <v>-7.4</v>
      </c>
    </row>
    <row r="48" spans="1:14" ht="18" customHeight="1">
      <c r="A48" s="57" t="str">
        <f t="shared" si="2"/>
        <v xml:space="preserve"> 2º Sem 2022</v>
      </c>
      <c r="B48" s="50" t="str">
        <f>'[4]GRAF - SEMESTRAL'!S46</f>
        <v>2022 2º Sem</v>
      </c>
      <c r="C48" s="50">
        <f>VLOOKUP($B48,'[4]GRAF - SEMESTRAL'!$S$3:$AE$82,C$2,0)</f>
        <v>0.6</v>
      </c>
      <c r="D48" s="50">
        <f>VLOOKUP($B48,'[4]GRAF - SEMESTRAL'!$S$3:$AE$82,D$2,0)</f>
        <v>27.8</v>
      </c>
      <c r="E48" s="50">
        <f>VLOOKUP($B48,'[4]GRAF - SEMESTRAL'!$S$3:$AE$82,E$2,0)</f>
        <v>2.1</v>
      </c>
      <c r="F48" s="51">
        <f>VLOOKUP($B48,'[4]GRAF - SEMESTRAL'!$S$3:$AE$82,F$2,0)</f>
        <v>-12.5</v>
      </c>
      <c r="G48" s="50">
        <f>VLOOKUP($B48,'[4]GRAF - SEMESTRAL'!$S$3:$AE$82,G$2,0)</f>
        <v>-4.3</v>
      </c>
      <c r="H48" s="50">
        <f>VLOOKUP($B48,'[4]GRAF - SEMESTRAL'!$S$3:$AE$82,H$2,0)</f>
        <v>4.7</v>
      </c>
      <c r="I48" s="50">
        <f>VLOOKUP($B48,'[4]GRAF - SEMESTRAL'!$S$3:$AE$82,I$2,0)</f>
        <v>11.1</v>
      </c>
      <c r="J48" s="50">
        <f>VLOOKUP($B48,'[4]GRAF - SEMESTRAL'!$S$3:$AE$82,J$2,0)</f>
        <v>2.6</v>
      </c>
      <c r="K48" s="50">
        <f>VLOOKUP($B48,'[4]GRAF - SEMESTRAL'!$S$3:$AE$82,K$2,0)</f>
        <v>-13</v>
      </c>
      <c r="L48" s="50">
        <f>VLOOKUP($B48,'[4]GRAF - SEMESTRAL'!$S$3:$AE$82,L$2,0)</f>
        <v>-1.4</v>
      </c>
      <c r="M48" s="50">
        <f>VLOOKUP($B48,'[4]GRAF - SEMESTRAL'!$S$3:$AE$82,M$2,0)</f>
        <v>-3.7</v>
      </c>
      <c r="N48" s="52">
        <f>VLOOKUP($B48,'[4]GRAF - SEMESTRAL'!$S$3:$AE$82,N$2,0)</f>
        <v>-10</v>
      </c>
    </row>
    <row r="49" spans="1:14" ht="18" customHeight="1">
      <c r="A49" s="58" t="str">
        <f t="shared" si="2"/>
        <v xml:space="preserve"> 1º Sem 2023</v>
      </c>
      <c r="B49" s="53" t="str">
        <f>'[4]GRAF - SEMESTRAL'!S47</f>
        <v>2023 1º Sem</v>
      </c>
      <c r="C49" s="53" t="str">
        <f>VLOOKUP($B49,'[4]GRAF - SEMESTRAL'!$S$3:$AE$82,C$2,0)</f>
        <v/>
      </c>
      <c r="D49" s="53" t="str">
        <f>VLOOKUP($B49,'[4]GRAF - SEMESTRAL'!$S$3:$AE$82,D$2,0)</f>
        <v/>
      </c>
      <c r="E49" s="53" t="str">
        <f>VLOOKUP($B49,'[4]GRAF - SEMESTRAL'!$S$3:$AE$82,E$2,0)</f>
        <v/>
      </c>
      <c r="F49" s="54" t="str">
        <f>VLOOKUP($B49,'[4]GRAF - SEMESTRAL'!$S$3:$AE$82,F$2,0)</f>
        <v/>
      </c>
      <c r="G49" s="53" t="str">
        <f>VLOOKUP($B49,'[4]GRAF - SEMESTRAL'!$S$3:$AE$82,G$2,0)</f>
        <v/>
      </c>
      <c r="H49" s="53" t="str">
        <f>VLOOKUP($B49,'[4]GRAF - SEMESTRAL'!$S$3:$AE$82,H$2,0)</f>
        <v/>
      </c>
      <c r="I49" s="53" t="str">
        <f>VLOOKUP($B49,'[4]GRAF - SEMESTRAL'!$S$3:$AE$82,I$2,0)</f>
        <v/>
      </c>
      <c r="J49" s="53" t="str">
        <f>VLOOKUP($B49,'[4]GRAF - SEMESTRAL'!$S$3:$AE$82,J$2,0)</f>
        <v/>
      </c>
      <c r="K49" s="53" t="str">
        <f>VLOOKUP($B49,'[4]GRAF - SEMESTRAL'!$S$3:$AE$82,K$2,0)</f>
        <v/>
      </c>
      <c r="L49" s="53" t="str">
        <f>VLOOKUP($B49,'[4]GRAF - SEMESTRAL'!$S$3:$AE$82,L$2,0)</f>
        <v/>
      </c>
      <c r="M49" s="53" t="str">
        <f>VLOOKUP($B49,'[4]GRAF - SEMESTRAL'!$S$3:$AE$82,M$2,0)</f>
        <v/>
      </c>
      <c r="N49" s="55" t="str">
        <f>VLOOKUP($B49,'[4]GRAF - SEMESTRAL'!$S$3:$AE$82,N$2,0)</f>
        <v/>
      </c>
    </row>
    <row r="50" spans="1:14" ht="18" customHeight="1">
      <c r="A50" s="57" t="str">
        <f t="shared" si="2"/>
        <v xml:space="preserve"> 2º Sem 2023</v>
      </c>
      <c r="B50" s="50" t="str">
        <f>'[4]GRAF - SEMESTRAL'!S48</f>
        <v>2023 2º Sem</v>
      </c>
      <c r="C50" s="50" t="str">
        <f>VLOOKUP($B50,'[4]GRAF - SEMESTRAL'!$S$3:$AE$82,C$2,0)</f>
        <v/>
      </c>
      <c r="D50" s="50" t="str">
        <f>VLOOKUP($B50,'[4]GRAF - SEMESTRAL'!$S$3:$AE$82,D$2,0)</f>
        <v/>
      </c>
      <c r="E50" s="50" t="str">
        <f>VLOOKUP($B50,'[4]GRAF - SEMESTRAL'!$S$3:$AE$82,E$2,0)</f>
        <v/>
      </c>
      <c r="F50" s="51" t="str">
        <f>VLOOKUP($B50,'[4]GRAF - SEMESTRAL'!$S$3:$AE$82,F$2,0)</f>
        <v/>
      </c>
      <c r="G50" s="50" t="str">
        <f>VLOOKUP($B50,'[4]GRAF - SEMESTRAL'!$S$3:$AE$82,G$2,0)</f>
        <v/>
      </c>
      <c r="H50" s="50" t="str">
        <f>VLOOKUP($B50,'[4]GRAF - SEMESTRAL'!$S$3:$AE$82,H$2,0)</f>
        <v/>
      </c>
      <c r="I50" s="50" t="str">
        <f>VLOOKUP($B50,'[4]GRAF - SEMESTRAL'!$S$3:$AE$82,I$2,0)</f>
        <v/>
      </c>
      <c r="J50" s="50" t="str">
        <f>VLOOKUP($B50,'[4]GRAF - SEMESTRAL'!$S$3:$AE$82,J$2,0)</f>
        <v/>
      </c>
      <c r="K50" s="50" t="str">
        <f>VLOOKUP($B50,'[4]GRAF - SEMESTRAL'!$S$3:$AE$82,K$2,0)</f>
        <v/>
      </c>
      <c r="L50" s="50" t="str">
        <f>VLOOKUP($B50,'[4]GRAF - SEMESTRAL'!$S$3:$AE$82,L$2,0)</f>
        <v/>
      </c>
      <c r="M50" s="50" t="str">
        <f>VLOOKUP($B50,'[4]GRAF - SEMESTRAL'!$S$3:$AE$82,M$2,0)</f>
        <v/>
      </c>
      <c r="N50" s="52" t="str">
        <f>VLOOKUP($B50,'[4]GRAF - SEMESTRAL'!$S$3:$AE$82,N$2,0)</f>
        <v/>
      </c>
    </row>
    <row r="51" spans="1:14" ht="18" customHeight="1">
      <c r="A51" s="58" t="str">
        <f t="shared" si="2"/>
        <v xml:space="preserve"> 1º Sem 2024</v>
      </c>
      <c r="B51" s="53" t="str">
        <f>'[4]GRAF - SEMESTRAL'!S49</f>
        <v>2024 1º Sem</v>
      </c>
      <c r="C51" s="53" t="str">
        <f>VLOOKUP($B51,'[4]GRAF - SEMESTRAL'!$S$3:$AE$82,C$2,0)</f>
        <v/>
      </c>
      <c r="D51" s="53" t="str">
        <f>VLOOKUP($B51,'[4]GRAF - SEMESTRAL'!$S$3:$AE$82,D$2,0)</f>
        <v/>
      </c>
      <c r="E51" s="53" t="str">
        <f>VLOOKUP($B51,'[4]GRAF - SEMESTRAL'!$S$3:$AE$82,E$2,0)</f>
        <v/>
      </c>
      <c r="F51" s="54" t="str">
        <f>VLOOKUP($B51,'[4]GRAF - SEMESTRAL'!$S$3:$AE$82,F$2,0)</f>
        <v/>
      </c>
      <c r="G51" s="53" t="str">
        <f>VLOOKUP($B51,'[4]GRAF - SEMESTRAL'!$S$3:$AE$82,G$2,0)</f>
        <v/>
      </c>
      <c r="H51" s="53" t="str">
        <f>VLOOKUP($B51,'[4]GRAF - SEMESTRAL'!$S$3:$AE$82,H$2,0)</f>
        <v/>
      </c>
      <c r="I51" s="53" t="str">
        <f>VLOOKUP($B51,'[4]GRAF - SEMESTRAL'!$S$3:$AE$82,I$2,0)</f>
        <v/>
      </c>
      <c r="J51" s="53" t="str">
        <f>VLOOKUP($B51,'[4]GRAF - SEMESTRAL'!$S$3:$AE$82,J$2,0)</f>
        <v/>
      </c>
      <c r="K51" s="53" t="str">
        <f>VLOOKUP($B51,'[4]GRAF - SEMESTRAL'!$S$3:$AE$82,K$2,0)</f>
        <v/>
      </c>
      <c r="L51" s="53" t="str">
        <f>VLOOKUP($B51,'[4]GRAF - SEMESTRAL'!$S$3:$AE$82,L$2,0)</f>
        <v/>
      </c>
      <c r="M51" s="53" t="str">
        <f>VLOOKUP($B51,'[4]GRAF - SEMESTRAL'!$S$3:$AE$82,M$2,0)</f>
        <v/>
      </c>
      <c r="N51" s="55" t="str">
        <f>VLOOKUP($B51,'[4]GRAF - SEMESTRAL'!$S$3:$AE$82,N$2,0)</f>
        <v/>
      </c>
    </row>
    <row r="52" spans="1:14" ht="18" customHeight="1">
      <c r="A52" s="57" t="str">
        <f t="shared" si="2"/>
        <v xml:space="preserve"> 2º Sem 2024</v>
      </c>
      <c r="B52" s="50" t="str">
        <f>'[4]GRAF - SEMESTRAL'!S50</f>
        <v>2024 2º Sem</v>
      </c>
      <c r="C52" s="50" t="str">
        <f>VLOOKUP($B52,'[4]GRAF - SEMESTRAL'!$S$3:$AE$82,C$2,0)</f>
        <v/>
      </c>
      <c r="D52" s="50" t="str">
        <f>VLOOKUP($B52,'[4]GRAF - SEMESTRAL'!$S$3:$AE$82,D$2,0)</f>
        <v/>
      </c>
      <c r="E52" s="50" t="str">
        <f>VLOOKUP($B52,'[4]GRAF - SEMESTRAL'!$S$3:$AE$82,E$2,0)</f>
        <v/>
      </c>
      <c r="F52" s="51" t="str">
        <f>VLOOKUP($B52,'[4]GRAF - SEMESTRAL'!$S$3:$AE$82,F$2,0)</f>
        <v/>
      </c>
      <c r="G52" s="50" t="str">
        <f>VLOOKUP($B52,'[4]GRAF - SEMESTRAL'!$S$3:$AE$82,G$2,0)</f>
        <v/>
      </c>
      <c r="H52" s="50" t="str">
        <f>VLOOKUP($B52,'[4]GRAF - SEMESTRAL'!$S$3:$AE$82,H$2,0)</f>
        <v/>
      </c>
      <c r="I52" s="50" t="str">
        <f>VLOOKUP($B52,'[4]GRAF - SEMESTRAL'!$S$3:$AE$82,I$2,0)</f>
        <v/>
      </c>
      <c r="J52" s="50" t="str">
        <f>VLOOKUP($B52,'[4]GRAF - SEMESTRAL'!$S$3:$AE$82,J$2,0)</f>
        <v/>
      </c>
      <c r="K52" s="50" t="str">
        <f>VLOOKUP($B52,'[4]GRAF - SEMESTRAL'!$S$3:$AE$82,K$2,0)</f>
        <v/>
      </c>
      <c r="L52" s="50" t="str">
        <f>VLOOKUP($B52,'[4]GRAF - SEMESTRAL'!$S$3:$AE$82,L$2,0)</f>
        <v/>
      </c>
      <c r="M52" s="50" t="str">
        <f>VLOOKUP($B52,'[4]GRAF - SEMESTRAL'!$S$3:$AE$82,M$2,0)</f>
        <v/>
      </c>
      <c r="N52" s="52" t="str">
        <f>VLOOKUP($B52,'[4]GRAF - SEMESTRAL'!$S$3:$AE$82,N$2,0)</f>
        <v/>
      </c>
    </row>
    <row r="53" spans="1:14" ht="18" customHeight="1">
      <c r="A53" s="58" t="str">
        <f t="shared" si="2"/>
        <v xml:space="preserve"> 1º Sem 2025</v>
      </c>
      <c r="B53" s="53" t="str">
        <f>'[4]GRAF - SEMESTRAL'!S51</f>
        <v>2025 1º Sem</v>
      </c>
      <c r="C53" s="53" t="str">
        <f>VLOOKUP($B53,'[4]GRAF - SEMESTRAL'!$S$3:$AE$82,C$2,0)</f>
        <v/>
      </c>
      <c r="D53" s="53" t="str">
        <f>VLOOKUP($B53,'[4]GRAF - SEMESTRAL'!$S$3:$AE$82,D$2,0)</f>
        <v/>
      </c>
      <c r="E53" s="53" t="str">
        <f>VLOOKUP($B53,'[4]GRAF - SEMESTRAL'!$S$3:$AE$82,E$2,0)</f>
        <v/>
      </c>
      <c r="F53" s="54" t="str">
        <f>VLOOKUP($B53,'[4]GRAF - SEMESTRAL'!$S$3:$AE$82,F$2,0)</f>
        <v/>
      </c>
      <c r="G53" s="53" t="str">
        <f>VLOOKUP($B53,'[4]GRAF - SEMESTRAL'!$S$3:$AE$82,G$2,0)</f>
        <v/>
      </c>
      <c r="H53" s="53" t="str">
        <f>VLOOKUP($B53,'[4]GRAF - SEMESTRAL'!$S$3:$AE$82,H$2,0)</f>
        <v/>
      </c>
      <c r="I53" s="53" t="str">
        <f>VLOOKUP($B53,'[4]GRAF - SEMESTRAL'!$S$3:$AE$82,I$2,0)</f>
        <v/>
      </c>
      <c r="J53" s="53" t="str">
        <f>VLOOKUP($B53,'[4]GRAF - SEMESTRAL'!$S$3:$AE$82,J$2,0)</f>
        <v/>
      </c>
      <c r="K53" s="53" t="str">
        <f>VLOOKUP($B53,'[4]GRAF - SEMESTRAL'!$S$3:$AE$82,K$2,0)</f>
        <v/>
      </c>
      <c r="L53" s="53" t="str">
        <f>VLOOKUP($B53,'[4]GRAF - SEMESTRAL'!$S$3:$AE$82,L$2,0)</f>
        <v/>
      </c>
      <c r="M53" s="53" t="str">
        <f>VLOOKUP($B53,'[4]GRAF - SEMESTRAL'!$S$3:$AE$82,M$2,0)</f>
        <v/>
      </c>
      <c r="N53" s="55" t="str">
        <f>VLOOKUP($B53,'[4]GRAF - SEMESTRAL'!$S$3:$AE$82,N$2,0)</f>
        <v/>
      </c>
    </row>
    <row r="54" spans="1:14" ht="18" customHeight="1">
      <c r="A54" s="57" t="str">
        <f t="shared" si="2"/>
        <v xml:space="preserve"> 2º Sem 2025</v>
      </c>
      <c r="B54" s="50" t="str">
        <f>'[4]GRAF - SEMESTRAL'!S52</f>
        <v>2025 2º Sem</v>
      </c>
      <c r="C54" s="50" t="str">
        <f>VLOOKUP($B54,'[4]GRAF - SEMESTRAL'!$S$3:$AE$82,C$2,0)</f>
        <v/>
      </c>
      <c r="D54" s="50" t="str">
        <f>VLOOKUP($B54,'[4]GRAF - SEMESTRAL'!$S$3:$AE$82,D$2,0)</f>
        <v/>
      </c>
      <c r="E54" s="50" t="str">
        <f>VLOOKUP($B54,'[4]GRAF - SEMESTRAL'!$S$3:$AE$82,E$2,0)</f>
        <v/>
      </c>
      <c r="F54" s="51" t="str">
        <f>VLOOKUP($B54,'[4]GRAF - SEMESTRAL'!$S$3:$AE$82,F$2,0)</f>
        <v/>
      </c>
      <c r="G54" s="50" t="str">
        <f>VLOOKUP($B54,'[4]GRAF - SEMESTRAL'!$S$3:$AE$82,G$2,0)</f>
        <v/>
      </c>
      <c r="H54" s="50" t="str">
        <f>VLOOKUP($B54,'[4]GRAF - SEMESTRAL'!$S$3:$AE$82,H$2,0)</f>
        <v/>
      </c>
      <c r="I54" s="50" t="str">
        <f>VLOOKUP($B54,'[4]GRAF - SEMESTRAL'!$S$3:$AE$82,I$2,0)</f>
        <v/>
      </c>
      <c r="J54" s="50" t="str">
        <f>VLOOKUP($B54,'[4]GRAF - SEMESTRAL'!$S$3:$AE$82,J$2,0)</f>
        <v/>
      </c>
      <c r="K54" s="50" t="str">
        <f>VLOOKUP($B54,'[4]GRAF - SEMESTRAL'!$S$3:$AE$82,K$2,0)</f>
        <v/>
      </c>
      <c r="L54" s="50" t="str">
        <f>VLOOKUP($B54,'[4]GRAF - SEMESTRAL'!$S$3:$AE$82,L$2,0)</f>
        <v/>
      </c>
      <c r="M54" s="50" t="str">
        <f>VLOOKUP($B54,'[4]GRAF - SEMESTRAL'!$S$3:$AE$82,M$2,0)</f>
        <v/>
      </c>
      <c r="N54" s="52" t="str">
        <f>VLOOKUP($B54,'[4]GRAF - SEMESTRAL'!$S$3:$AE$82,N$2,0)</f>
        <v/>
      </c>
    </row>
    <row r="55" spans="1:14" ht="18" customHeight="1">
      <c r="A55" s="58" t="str">
        <f t="shared" si="2"/>
        <v xml:space="preserve"> 1º Sem 2026</v>
      </c>
      <c r="B55" s="53" t="str">
        <f>'[4]GRAF - SEMESTRAL'!S53</f>
        <v>2026 1º Sem</v>
      </c>
      <c r="C55" s="53" t="str">
        <f>VLOOKUP($B55,'[4]GRAF - SEMESTRAL'!$S$3:$AE$82,C$2,0)</f>
        <v/>
      </c>
      <c r="D55" s="53" t="str">
        <f>VLOOKUP($B55,'[4]GRAF - SEMESTRAL'!$S$3:$AE$82,D$2,0)</f>
        <v/>
      </c>
      <c r="E55" s="53" t="str">
        <f>VLOOKUP($B55,'[4]GRAF - SEMESTRAL'!$S$3:$AE$82,E$2,0)</f>
        <v/>
      </c>
      <c r="F55" s="54" t="str">
        <f>VLOOKUP($B55,'[4]GRAF - SEMESTRAL'!$S$3:$AE$82,F$2,0)</f>
        <v/>
      </c>
      <c r="G55" s="53" t="str">
        <f>VLOOKUP($B55,'[4]GRAF - SEMESTRAL'!$S$3:$AE$82,G$2,0)</f>
        <v/>
      </c>
      <c r="H55" s="53" t="str">
        <f>VLOOKUP($B55,'[4]GRAF - SEMESTRAL'!$S$3:$AE$82,H$2,0)</f>
        <v/>
      </c>
      <c r="I55" s="53" t="str">
        <f>VLOOKUP($B55,'[4]GRAF - SEMESTRAL'!$S$3:$AE$82,I$2,0)</f>
        <v/>
      </c>
      <c r="J55" s="53" t="str">
        <f>VLOOKUP($B55,'[4]GRAF - SEMESTRAL'!$S$3:$AE$82,J$2,0)</f>
        <v/>
      </c>
      <c r="K55" s="53" t="str">
        <f>VLOOKUP($B55,'[4]GRAF - SEMESTRAL'!$S$3:$AE$82,K$2,0)</f>
        <v/>
      </c>
      <c r="L55" s="53" t="str">
        <f>VLOOKUP($B55,'[4]GRAF - SEMESTRAL'!$S$3:$AE$82,L$2,0)</f>
        <v/>
      </c>
      <c r="M55" s="53" t="str">
        <f>VLOOKUP($B55,'[4]GRAF - SEMESTRAL'!$S$3:$AE$82,M$2,0)</f>
        <v/>
      </c>
      <c r="N55" s="55" t="str">
        <f>VLOOKUP($B55,'[4]GRAF - SEMESTRAL'!$S$3:$AE$82,N$2,0)</f>
        <v/>
      </c>
    </row>
    <row r="56" spans="1:14" ht="18" customHeight="1">
      <c r="A56" s="50" t="str">
        <f t="shared" si="2"/>
        <v xml:space="preserve"> 2º Sem 2026</v>
      </c>
      <c r="B56" s="50" t="str">
        <f>'[4]GRAF - SEMESTRAL'!S54</f>
        <v>2026 2º Sem</v>
      </c>
      <c r="C56" s="50" t="str">
        <f>VLOOKUP($B56,'[4]GRAF - SEMESTRAL'!$S$3:$AE$82,C$2,0)</f>
        <v/>
      </c>
      <c r="D56" s="50" t="str">
        <f>VLOOKUP($B56,'[4]GRAF - SEMESTRAL'!$S$3:$AE$82,D$2,0)</f>
        <v/>
      </c>
      <c r="E56" s="50" t="str">
        <f>VLOOKUP($B56,'[4]GRAF - SEMESTRAL'!$S$3:$AE$82,E$2,0)</f>
        <v/>
      </c>
      <c r="F56" s="51" t="str">
        <f>VLOOKUP($B56,'[4]GRAF - SEMESTRAL'!$S$3:$AE$82,F$2,0)</f>
        <v/>
      </c>
      <c r="G56" s="50" t="str">
        <f>VLOOKUP($B56,'[4]GRAF - SEMESTRAL'!$S$3:$AE$82,G$2,0)</f>
        <v/>
      </c>
      <c r="H56" s="50" t="str">
        <f>VLOOKUP($B56,'[4]GRAF - SEMESTRAL'!$S$3:$AE$82,H$2,0)</f>
        <v/>
      </c>
      <c r="I56" s="50" t="str">
        <f>VLOOKUP($B56,'[4]GRAF - SEMESTRAL'!$S$3:$AE$82,I$2,0)</f>
        <v/>
      </c>
      <c r="J56" s="50" t="str">
        <f>VLOOKUP($B56,'[4]GRAF - SEMESTRAL'!$S$3:$AE$82,J$2,0)</f>
        <v/>
      </c>
      <c r="K56" s="50" t="str">
        <f>VLOOKUP($B56,'[4]GRAF - SEMESTRAL'!$S$3:$AE$82,K$2,0)</f>
        <v/>
      </c>
      <c r="L56" s="50" t="str">
        <f>VLOOKUP($B56,'[4]GRAF - SEMESTRAL'!$S$3:$AE$82,L$2,0)</f>
        <v/>
      </c>
      <c r="M56" s="50" t="str">
        <f>VLOOKUP($B56,'[4]GRAF - SEMESTRAL'!$S$3:$AE$82,M$2,0)</f>
        <v/>
      </c>
      <c r="N56" s="52" t="str">
        <f>VLOOKUP($B56,'[4]GRAF - SEMESTRAL'!$S$3:$AE$82,N$2,0)</f>
        <v/>
      </c>
    </row>
    <row r="57" spans="1:14" ht="18" customHeight="1">
      <c r="A57" s="58" t="str">
        <f t="shared" si="2"/>
        <v xml:space="preserve"> 1º Sem 2027</v>
      </c>
      <c r="B57" s="53" t="str">
        <f>'[4]GRAF - SEMESTRAL'!S55</f>
        <v>2027 1º Sem</v>
      </c>
      <c r="C57" s="53" t="str">
        <f>VLOOKUP($B57,'[4]GRAF - SEMESTRAL'!$S$3:$AE$82,C$2,0)</f>
        <v/>
      </c>
      <c r="D57" s="53" t="str">
        <f>VLOOKUP($B57,'[4]GRAF - SEMESTRAL'!$S$3:$AE$82,D$2,0)</f>
        <v/>
      </c>
      <c r="E57" s="53" t="str">
        <f>VLOOKUP($B57,'[4]GRAF - SEMESTRAL'!$S$3:$AE$82,E$2,0)</f>
        <v/>
      </c>
      <c r="F57" s="54" t="str">
        <f>VLOOKUP($B57,'[4]GRAF - SEMESTRAL'!$S$3:$AE$82,F$2,0)</f>
        <v/>
      </c>
      <c r="G57" s="53" t="str">
        <f>VLOOKUP($B57,'[4]GRAF - SEMESTRAL'!$S$3:$AE$82,G$2,0)</f>
        <v/>
      </c>
      <c r="H57" s="53" t="str">
        <f>VLOOKUP($B57,'[4]GRAF - SEMESTRAL'!$S$3:$AE$82,H$2,0)</f>
        <v/>
      </c>
      <c r="I57" s="53" t="str">
        <f>VLOOKUP($B57,'[4]GRAF - SEMESTRAL'!$S$3:$AE$82,I$2,0)</f>
        <v/>
      </c>
      <c r="J57" s="53" t="str">
        <f>VLOOKUP($B57,'[4]GRAF - SEMESTRAL'!$S$3:$AE$82,J$2,0)</f>
        <v/>
      </c>
      <c r="K57" s="53" t="str">
        <f>VLOOKUP($B57,'[4]GRAF - SEMESTRAL'!$S$3:$AE$82,K$2,0)</f>
        <v/>
      </c>
      <c r="L57" s="53" t="str">
        <f>VLOOKUP($B57,'[4]GRAF - SEMESTRAL'!$S$3:$AE$82,L$2,0)</f>
        <v/>
      </c>
      <c r="M57" s="53" t="str">
        <f>VLOOKUP($B57,'[4]GRAF - SEMESTRAL'!$S$3:$AE$82,M$2,0)</f>
        <v/>
      </c>
      <c r="N57" s="55" t="str">
        <f>VLOOKUP($B57,'[4]GRAF - SEMESTRAL'!$S$3:$AE$82,N$2,0)</f>
        <v/>
      </c>
    </row>
    <row r="58" spans="1:14" ht="15.6">
      <c r="A58" s="50" t="str">
        <f t="shared" si="2"/>
        <v xml:space="preserve"> 2º Sem 2027</v>
      </c>
      <c r="B58" s="50" t="str">
        <f>'[4]GRAF - SEMESTRAL'!S56</f>
        <v>2027 2º Sem</v>
      </c>
      <c r="C58" s="50" t="str">
        <f>VLOOKUP($B58,'[4]GRAF - SEMESTRAL'!$S$3:$AE$82,C$2,0)</f>
        <v/>
      </c>
      <c r="D58" s="50" t="str">
        <f>VLOOKUP($B58,'[4]GRAF - SEMESTRAL'!$S$3:$AE$82,D$2,0)</f>
        <v/>
      </c>
      <c r="E58" s="50" t="str">
        <f>VLOOKUP($B58,'[4]GRAF - SEMESTRAL'!$S$3:$AE$82,E$2,0)</f>
        <v/>
      </c>
      <c r="F58" s="51" t="str">
        <f>VLOOKUP($B58,'[4]GRAF - SEMESTRAL'!$S$3:$AE$82,F$2,0)</f>
        <v/>
      </c>
      <c r="G58" s="50" t="str">
        <f>VLOOKUP($B58,'[4]GRAF - SEMESTRAL'!$S$3:$AE$82,G$2,0)</f>
        <v/>
      </c>
      <c r="H58" s="50" t="str">
        <f>VLOOKUP($B58,'[4]GRAF - SEMESTRAL'!$S$3:$AE$82,H$2,0)</f>
        <v/>
      </c>
      <c r="I58" s="50" t="str">
        <f>VLOOKUP($B58,'[4]GRAF - SEMESTRAL'!$S$3:$AE$82,I$2,0)</f>
        <v/>
      </c>
      <c r="J58" s="50" t="str">
        <f>VLOOKUP($B58,'[4]GRAF - SEMESTRAL'!$S$3:$AE$82,J$2,0)</f>
        <v/>
      </c>
      <c r="K58" s="50" t="str">
        <f>VLOOKUP($B58,'[4]GRAF - SEMESTRAL'!$S$3:$AE$82,K$2,0)</f>
        <v/>
      </c>
      <c r="L58" s="50" t="str">
        <f>VLOOKUP($B58,'[4]GRAF - SEMESTRAL'!$S$3:$AE$82,L$2,0)</f>
        <v/>
      </c>
      <c r="M58" s="50" t="str">
        <f>VLOOKUP($B58,'[4]GRAF - SEMESTRAL'!$S$3:$AE$82,M$2,0)</f>
        <v/>
      </c>
      <c r="N58" s="52" t="str">
        <f>VLOOKUP($B58,'[4]GRAF - SEMESTRAL'!$S$3:$AE$82,N$2,0)</f>
        <v/>
      </c>
    </row>
    <row r="59" spans="1:14" ht="15.6">
      <c r="A59" s="53" t="str">
        <f t="shared" si="2"/>
        <v xml:space="preserve"> 1º Sem 2028</v>
      </c>
      <c r="B59" s="53" t="str">
        <f>'[4]GRAF - SEMESTRAL'!S57</f>
        <v>2028 1º Sem</v>
      </c>
      <c r="C59" s="53" t="str">
        <f>VLOOKUP($B59,'[4]GRAF - SEMESTRAL'!$S$3:$AE$82,C$2,0)</f>
        <v/>
      </c>
      <c r="D59" s="53" t="str">
        <f>VLOOKUP($B59,'[4]GRAF - SEMESTRAL'!$S$3:$AE$82,D$2,0)</f>
        <v/>
      </c>
      <c r="E59" s="53" t="str">
        <f>VLOOKUP($B59,'[4]GRAF - SEMESTRAL'!$S$3:$AE$82,E$2,0)</f>
        <v/>
      </c>
      <c r="F59" s="54" t="str">
        <f>VLOOKUP($B59,'[4]GRAF - SEMESTRAL'!$S$3:$AE$82,F$2,0)</f>
        <v/>
      </c>
      <c r="G59" s="53" t="str">
        <f>VLOOKUP($B59,'[4]GRAF - SEMESTRAL'!$S$3:$AE$82,G$2,0)</f>
        <v/>
      </c>
      <c r="H59" s="53" t="str">
        <f>VLOOKUP($B59,'[4]GRAF - SEMESTRAL'!$S$3:$AE$82,H$2,0)</f>
        <v/>
      </c>
      <c r="I59" s="53" t="str">
        <f>VLOOKUP($B59,'[4]GRAF - SEMESTRAL'!$S$3:$AE$82,I$2,0)</f>
        <v/>
      </c>
      <c r="J59" s="53" t="str">
        <f>VLOOKUP($B59,'[4]GRAF - SEMESTRAL'!$S$3:$AE$82,J$2,0)</f>
        <v/>
      </c>
      <c r="K59" s="53" t="str">
        <f>VLOOKUP($B59,'[4]GRAF - SEMESTRAL'!$S$3:$AE$82,K$2,0)</f>
        <v/>
      </c>
      <c r="L59" s="53" t="str">
        <f>VLOOKUP($B59,'[4]GRAF - SEMESTRAL'!$S$3:$AE$82,L$2,0)</f>
        <v/>
      </c>
      <c r="M59" s="53" t="str">
        <f>VLOOKUP($B59,'[4]GRAF - SEMESTRAL'!$S$3:$AE$82,M$2,0)</f>
        <v/>
      </c>
      <c r="N59" s="55" t="str">
        <f>VLOOKUP($B59,'[4]GRAF - SEMESTRAL'!$S$3:$AE$82,N$2,0)</f>
        <v/>
      </c>
    </row>
    <row r="60" spans="1:14" ht="15.6">
      <c r="A60" s="50" t="str">
        <f t="shared" si="2"/>
        <v xml:space="preserve"> 2º Sem 2028</v>
      </c>
      <c r="B60" s="50" t="str">
        <f>'[4]GRAF - SEMESTRAL'!S58</f>
        <v>2028 2º Sem</v>
      </c>
      <c r="C60" s="50" t="str">
        <f>VLOOKUP($B60,'[4]GRAF - SEMESTRAL'!$S$3:$AE$82,C$2,0)</f>
        <v/>
      </c>
      <c r="D60" s="50" t="str">
        <f>VLOOKUP($B60,'[4]GRAF - SEMESTRAL'!$S$3:$AE$82,D$2,0)</f>
        <v/>
      </c>
      <c r="E60" s="50" t="str">
        <f>VLOOKUP($B60,'[4]GRAF - SEMESTRAL'!$S$3:$AE$82,E$2,0)</f>
        <v/>
      </c>
      <c r="F60" s="51" t="str">
        <f>VLOOKUP($B60,'[4]GRAF - SEMESTRAL'!$S$3:$AE$82,F$2,0)</f>
        <v/>
      </c>
      <c r="G60" s="50" t="str">
        <f>VLOOKUP($B60,'[4]GRAF - SEMESTRAL'!$S$3:$AE$82,G$2,0)</f>
        <v/>
      </c>
      <c r="H60" s="50" t="str">
        <f>VLOOKUP($B60,'[4]GRAF - SEMESTRAL'!$S$3:$AE$82,H$2,0)</f>
        <v/>
      </c>
      <c r="I60" s="50" t="str">
        <f>VLOOKUP($B60,'[4]GRAF - SEMESTRAL'!$S$3:$AE$82,I$2,0)</f>
        <v/>
      </c>
      <c r="J60" s="50" t="str">
        <f>VLOOKUP($B60,'[4]GRAF - SEMESTRAL'!$S$3:$AE$82,J$2,0)</f>
        <v/>
      </c>
      <c r="K60" s="50" t="str">
        <f>VLOOKUP($B60,'[4]GRAF - SEMESTRAL'!$S$3:$AE$82,K$2,0)</f>
        <v/>
      </c>
      <c r="L60" s="50" t="str">
        <f>VLOOKUP($B60,'[4]GRAF - SEMESTRAL'!$S$3:$AE$82,L$2,0)</f>
        <v/>
      </c>
      <c r="M60" s="50" t="str">
        <f>VLOOKUP($B60,'[4]GRAF - SEMESTRAL'!$S$3:$AE$82,M$2,0)</f>
        <v/>
      </c>
      <c r="N60" s="52" t="str">
        <f>VLOOKUP($B60,'[4]GRAF - SEMESTRAL'!$S$3:$AE$82,N$2,0)</f>
        <v/>
      </c>
    </row>
    <row r="61" spans="1:14" ht="15.6">
      <c r="A61" s="53" t="str">
        <f t="shared" si="2"/>
        <v/>
      </c>
      <c r="B61" s="53" t="str">
        <f>'[4]GRAF - SEMESTRAL'!S59</f>
        <v>2029 1º Sem</v>
      </c>
      <c r="C61" s="53" t="str">
        <f>VLOOKUP($B61,'[4]GRAF - SEMESTRAL'!$S$3:$AE$82,C$2,0)</f>
        <v>-</v>
      </c>
      <c r="D61" s="53" t="str">
        <f>VLOOKUP($B61,'[4]GRAF - SEMESTRAL'!$S$3:$AE$82,D$2,0)</f>
        <v>-</v>
      </c>
      <c r="E61" s="53" t="str">
        <f>VLOOKUP($B61,'[4]GRAF - SEMESTRAL'!$S$3:$AE$82,E$2,0)</f>
        <v>-</v>
      </c>
      <c r="F61" s="54" t="str">
        <f>VLOOKUP($B61,'[4]GRAF - SEMESTRAL'!$S$3:$AE$82,F$2,0)</f>
        <v>-</v>
      </c>
      <c r="G61" s="53" t="str">
        <f>VLOOKUP($B61,'[4]GRAF - SEMESTRAL'!$S$3:$AE$82,G$2,0)</f>
        <v>-</v>
      </c>
      <c r="H61" s="53" t="str">
        <f>VLOOKUP($B61,'[4]GRAF - SEMESTRAL'!$S$3:$AE$82,H$2,0)</f>
        <v>-</v>
      </c>
      <c r="I61" s="53" t="str">
        <f>VLOOKUP($B61,'[4]GRAF - SEMESTRAL'!$S$3:$AE$82,I$2,0)</f>
        <v>-</v>
      </c>
      <c r="J61" s="53" t="str">
        <f>VLOOKUP($B61,'[4]GRAF - SEMESTRAL'!$S$3:$AE$82,J$2,0)</f>
        <v>-</v>
      </c>
      <c r="K61" s="53" t="str">
        <f>VLOOKUP($B61,'[4]GRAF - SEMESTRAL'!$S$3:$AE$82,K$2,0)</f>
        <v>-</v>
      </c>
      <c r="L61" s="53" t="str">
        <f>VLOOKUP($B61,'[4]GRAF - SEMESTRAL'!$S$3:$AE$82,L$2,0)</f>
        <v>-</v>
      </c>
      <c r="M61" s="53" t="str">
        <f>VLOOKUP($B61,'[4]GRAF - SEMESTRAL'!$S$3:$AE$82,M$2,0)</f>
        <v>-</v>
      </c>
      <c r="N61" s="55" t="str">
        <f>VLOOKUP($B61,'[4]GRAF - SEMESTRAL'!$S$3:$AE$82,N$2,0)</f>
        <v>-</v>
      </c>
    </row>
    <row r="62" spans="1:14" ht="15.6">
      <c r="A62" s="50" t="str">
        <f t="shared" si="2"/>
        <v/>
      </c>
      <c r="B62" s="50" t="str">
        <f>'[4]GRAF - SEMESTRAL'!S60</f>
        <v>2029 2º Sem</v>
      </c>
      <c r="C62" s="50" t="str">
        <f>VLOOKUP($B62,'[4]GRAF - SEMESTRAL'!$S$3:$AE$82,C$2,0)</f>
        <v>-</v>
      </c>
      <c r="D62" s="50" t="str">
        <f>VLOOKUP($B62,'[4]GRAF - SEMESTRAL'!$S$3:$AE$82,D$2,0)</f>
        <v>-</v>
      </c>
      <c r="E62" s="50" t="str">
        <f>VLOOKUP($B62,'[4]GRAF - SEMESTRAL'!$S$3:$AE$82,E$2,0)</f>
        <v>-</v>
      </c>
      <c r="F62" s="51" t="str">
        <f>VLOOKUP($B62,'[4]GRAF - SEMESTRAL'!$S$3:$AE$82,F$2,0)</f>
        <v>-</v>
      </c>
      <c r="G62" s="50" t="str">
        <f>VLOOKUP($B62,'[4]GRAF - SEMESTRAL'!$S$3:$AE$82,G$2,0)</f>
        <v>-</v>
      </c>
      <c r="H62" s="50" t="str">
        <f>VLOOKUP($B62,'[4]GRAF - SEMESTRAL'!$S$3:$AE$82,H$2,0)</f>
        <v>-</v>
      </c>
      <c r="I62" s="50" t="str">
        <f>VLOOKUP($B62,'[4]GRAF - SEMESTRAL'!$S$3:$AE$82,I$2,0)</f>
        <v>-</v>
      </c>
      <c r="J62" s="50" t="str">
        <f>VLOOKUP($B62,'[4]GRAF - SEMESTRAL'!$S$3:$AE$82,J$2,0)</f>
        <v>-</v>
      </c>
      <c r="K62" s="50" t="str">
        <f>VLOOKUP($B62,'[4]GRAF - SEMESTRAL'!$S$3:$AE$82,K$2,0)</f>
        <v>-</v>
      </c>
      <c r="L62" s="50" t="str">
        <f>VLOOKUP($B62,'[4]GRAF - SEMESTRAL'!$S$3:$AE$82,L$2,0)</f>
        <v>-</v>
      </c>
      <c r="M62" s="50" t="str">
        <f>VLOOKUP($B62,'[4]GRAF - SEMESTRAL'!$S$3:$AE$82,M$2,0)</f>
        <v>-</v>
      </c>
      <c r="N62" s="52" t="str">
        <f>VLOOKUP($B62,'[4]GRAF - SEMESTRAL'!$S$3:$AE$82,N$2,0)</f>
        <v>-</v>
      </c>
    </row>
    <row r="63" spans="1:14" ht="15.6">
      <c r="A63" s="53" t="str">
        <f t="shared" si="2"/>
        <v/>
      </c>
      <c r="B63" s="53" t="str">
        <f>'[4]GRAF - SEMESTRAL'!S61</f>
        <v>2030 1º Sem</v>
      </c>
      <c r="C63" s="53" t="str">
        <f>VLOOKUP($B63,'[4]GRAF - SEMESTRAL'!$S$3:$AE$82,C$2,0)</f>
        <v>-</v>
      </c>
      <c r="D63" s="53" t="str">
        <f>VLOOKUP($B63,'[4]GRAF - SEMESTRAL'!$S$3:$AE$82,D$2,0)</f>
        <v>-</v>
      </c>
      <c r="E63" s="53" t="str">
        <f>VLOOKUP($B63,'[4]GRAF - SEMESTRAL'!$S$3:$AE$82,E$2,0)</f>
        <v>-</v>
      </c>
      <c r="F63" s="54" t="str">
        <f>VLOOKUP($B63,'[4]GRAF - SEMESTRAL'!$S$3:$AE$82,F$2,0)</f>
        <v>-</v>
      </c>
      <c r="G63" s="53" t="str">
        <f>VLOOKUP($B63,'[4]GRAF - SEMESTRAL'!$S$3:$AE$82,G$2,0)</f>
        <v>-</v>
      </c>
      <c r="H63" s="53" t="str">
        <f>VLOOKUP($B63,'[4]GRAF - SEMESTRAL'!$S$3:$AE$82,H$2,0)</f>
        <v>-</v>
      </c>
      <c r="I63" s="53" t="str">
        <f>VLOOKUP($B63,'[4]GRAF - SEMESTRAL'!$S$3:$AE$82,I$2,0)</f>
        <v>-</v>
      </c>
      <c r="J63" s="53" t="str">
        <f>VLOOKUP($B63,'[4]GRAF - SEMESTRAL'!$S$3:$AE$82,J$2,0)</f>
        <v>-</v>
      </c>
      <c r="K63" s="53" t="str">
        <f>VLOOKUP($B63,'[4]GRAF - SEMESTRAL'!$S$3:$AE$82,K$2,0)</f>
        <v>-</v>
      </c>
      <c r="L63" s="53" t="str">
        <f>VLOOKUP($B63,'[4]GRAF - SEMESTRAL'!$S$3:$AE$82,L$2,0)</f>
        <v>-</v>
      </c>
      <c r="M63" s="53" t="str">
        <f>VLOOKUP($B63,'[4]GRAF - SEMESTRAL'!$S$3:$AE$82,M$2,0)</f>
        <v>-</v>
      </c>
      <c r="N63" s="55" t="str">
        <f>VLOOKUP($B63,'[4]GRAF - SEMESTRAL'!$S$3:$AE$82,N$2,0)</f>
        <v>-</v>
      </c>
    </row>
    <row r="64" spans="1:14" ht="15.6">
      <c r="A64" s="50" t="str">
        <f t="shared" si="2"/>
        <v/>
      </c>
      <c r="B64" s="50" t="str">
        <f>'[4]GRAF - SEMESTRAL'!S62</f>
        <v>2030 2º Sem</v>
      </c>
      <c r="C64" s="50" t="str">
        <f>VLOOKUP($B64,'[4]GRAF - SEMESTRAL'!$S$3:$AE$82,C$2,0)</f>
        <v>-</v>
      </c>
      <c r="D64" s="50" t="str">
        <f>VLOOKUP($B64,'[4]GRAF - SEMESTRAL'!$S$3:$AE$82,D$2,0)</f>
        <v>-</v>
      </c>
      <c r="E64" s="50" t="str">
        <f>VLOOKUP($B64,'[4]GRAF - SEMESTRAL'!$S$3:$AE$82,E$2,0)</f>
        <v>-</v>
      </c>
      <c r="F64" s="51" t="str">
        <f>VLOOKUP($B64,'[4]GRAF - SEMESTRAL'!$S$3:$AE$82,F$2,0)</f>
        <v>-</v>
      </c>
      <c r="G64" s="50" t="str">
        <f>VLOOKUP($B64,'[4]GRAF - SEMESTRAL'!$S$3:$AE$82,G$2,0)</f>
        <v>-</v>
      </c>
      <c r="H64" s="50" t="str">
        <f>VLOOKUP($B64,'[4]GRAF - SEMESTRAL'!$S$3:$AE$82,H$2,0)</f>
        <v>-</v>
      </c>
      <c r="I64" s="50" t="str">
        <f>VLOOKUP($B64,'[4]GRAF - SEMESTRAL'!$S$3:$AE$82,I$2,0)</f>
        <v>-</v>
      </c>
      <c r="J64" s="50" t="str">
        <f>VLOOKUP($B64,'[4]GRAF - SEMESTRAL'!$S$3:$AE$82,J$2,0)</f>
        <v>-</v>
      </c>
      <c r="K64" s="50" t="str">
        <f>VLOOKUP($B64,'[4]GRAF - SEMESTRAL'!$S$3:$AE$82,K$2,0)</f>
        <v>-</v>
      </c>
      <c r="L64" s="50" t="str">
        <f>VLOOKUP($B64,'[4]GRAF - SEMESTRAL'!$S$3:$AE$82,L$2,0)</f>
        <v>-</v>
      </c>
      <c r="M64" s="50" t="str">
        <f>VLOOKUP($B64,'[4]GRAF - SEMESTRAL'!$S$3:$AE$82,M$2,0)</f>
        <v>-</v>
      </c>
      <c r="N64" s="52" t="str">
        <f>VLOOKUP($B64,'[4]GRAF - SEMESTRAL'!$S$3:$AE$82,N$2,0)</f>
        <v>-</v>
      </c>
    </row>
    <row r="65" spans="1:14" ht="15.6">
      <c r="A65" s="53" t="str">
        <f t="shared" si="2"/>
        <v/>
      </c>
      <c r="B65" s="53" t="str">
        <f>'[4]GRAF - SEMESTRAL'!S63</f>
        <v>2031 1º Sem</v>
      </c>
      <c r="C65" s="53" t="str">
        <f>VLOOKUP($B65,'[4]GRAF - SEMESTRAL'!$S$3:$AE$82,C$2,0)</f>
        <v>-</v>
      </c>
      <c r="D65" s="53" t="str">
        <f>VLOOKUP($B65,'[4]GRAF - SEMESTRAL'!$S$3:$AE$82,D$2,0)</f>
        <v>-</v>
      </c>
      <c r="E65" s="53" t="str">
        <f>VLOOKUP($B65,'[4]GRAF - SEMESTRAL'!$S$3:$AE$82,E$2,0)</f>
        <v>-</v>
      </c>
      <c r="F65" s="54" t="str">
        <f>VLOOKUP($B65,'[4]GRAF - SEMESTRAL'!$S$3:$AE$82,F$2,0)</f>
        <v>-</v>
      </c>
      <c r="G65" s="53" t="str">
        <f>VLOOKUP($B65,'[4]GRAF - SEMESTRAL'!$S$3:$AE$82,G$2,0)</f>
        <v>-</v>
      </c>
      <c r="H65" s="53" t="str">
        <f>VLOOKUP($B65,'[4]GRAF - SEMESTRAL'!$S$3:$AE$82,H$2,0)</f>
        <v>-</v>
      </c>
      <c r="I65" s="53" t="str">
        <f>VLOOKUP($B65,'[4]GRAF - SEMESTRAL'!$S$3:$AE$82,I$2,0)</f>
        <v>-</v>
      </c>
      <c r="J65" s="53" t="str">
        <f>VLOOKUP($B65,'[4]GRAF - SEMESTRAL'!$S$3:$AE$82,J$2,0)</f>
        <v>-</v>
      </c>
      <c r="K65" s="53" t="str">
        <f>VLOOKUP($B65,'[4]GRAF - SEMESTRAL'!$S$3:$AE$82,K$2,0)</f>
        <v>-</v>
      </c>
      <c r="L65" s="53" t="str">
        <f>VLOOKUP($B65,'[4]GRAF - SEMESTRAL'!$S$3:$AE$82,L$2,0)</f>
        <v>-</v>
      </c>
      <c r="M65" s="53" t="str">
        <f>VLOOKUP($B65,'[4]GRAF - SEMESTRAL'!$S$3:$AE$82,M$2,0)</f>
        <v>-</v>
      </c>
      <c r="N65" s="55" t="str">
        <f>VLOOKUP($B65,'[4]GRAF - SEMESTRAL'!$S$3:$AE$82,N$2,0)</f>
        <v>-</v>
      </c>
    </row>
    <row r="66" spans="1:14" ht="15.6">
      <c r="A66" s="50" t="str">
        <f t="shared" si="2"/>
        <v/>
      </c>
      <c r="B66" s="50" t="str">
        <f>'[4]GRAF - SEMESTRAL'!S64</f>
        <v>2031 2º Sem</v>
      </c>
      <c r="C66" s="50" t="str">
        <f>VLOOKUP($B66,'[4]GRAF - SEMESTRAL'!$S$3:$AE$82,C$2,0)</f>
        <v>-</v>
      </c>
      <c r="D66" s="50" t="str">
        <f>VLOOKUP($B66,'[4]GRAF - SEMESTRAL'!$S$3:$AE$82,D$2,0)</f>
        <v>-</v>
      </c>
      <c r="E66" s="50" t="str">
        <f>VLOOKUP($B66,'[4]GRAF - SEMESTRAL'!$S$3:$AE$82,E$2,0)</f>
        <v>-</v>
      </c>
      <c r="F66" s="51" t="str">
        <f>VLOOKUP($B66,'[4]GRAF - SEMESTRAL'!$S$3:$AE$82,F$2,0)</f>
        <v>-</v>
      </c>
      <c r="G66" s="50" t="str">
        <f>VLOOKUP($B66,'[4]GRAF - SEMESTRAL'!$S$3:$AE$82,G$2,0)</f>
        <v>-</v>
      </c>
      <c r="H66" s="50" t="str">
        <f>VLOOKUP($B66,'[4]GRAF - SEMESTRAL'!$S$3:$AE$82,H$2,0)</f>
        <v>-</v>
      </c>
      <c r="I66" s="50" t="str">
        <f>VLOOKUP($B66,'[4]GRAF - SEMESTRAL'!$S$3:$AE$82,I$2,0)</f>
        <v>-</v>
      </c>
      <c r="J66" s="50" t="str">
        <f>VLOOKUP($B66,'[4]GRAF - SEMESTRAL'!$S$3:$AE$82,J$2,0)</f>
        <v>-</v>
      </c>
      <c r="K66" s="50" t="str">
        <f>VLOOKUP($B66,'[4]GRAF - SEMESTRAL'!$S$3:$AE$82,K$2,0)</f>
        <v>-</v>
      </c>
      <c r="L66" s="50" t="str">
        <f>VLOOKUP($B66,'[4]GRAF - SEMESTRAL'!$S$3:$AE$82,L$2,0)</f>
        <v>-</v>
      </c>
      <c r="M66" s="50" t="str">
        <f>VLOOKUP($B66,'[4]GRAF - SEMESTRAL'!$S$3:$AE$82,M$2,0)</f>
        <v>-</v>
      </c>
      <c r="N66" s="52" t="str">
        <f>VLOOKUP($B66,'[4]GRAF - SEMESTRAL'!$S$3:$AE$82,N$2,0)</f>
        <v>-</v>
      </c>
    </row>
    <row r="67" spans="1:14" ht="15.6">
      <c r="A67" s="53" t="str">
        <f t="shared" si="2"/>
        <v/>
      </c>
      <c r="B67" s="53" t="str">
        <f>'[4]GRAF - SEMESTRAL'!S65</f>
        <v>2032 1º Sem</v>
      </c>
      <c r="C67" s="53" t="str">
        <f>VLOOKUP($B67,'[4]GRAF - SEMESTRAL'!$S$3:$AE$82,C$2,0)</f>
        <v>-</v>
      </c>
      <c r="D67" s="53" t="str">
        <f>VLOOKUP($B67,'[4]GRAF - SEMESTRAL'!$S$3:$AE$82,D$2,0)</f>
        <v>-</v>
      </c>
      <c r="E67" s="53" t="str">
        <f>VLOOKUP($B67,'[4]GRAF - SEMESTRAL'!$S$3:$AE$82,E$2,0)</f>
        <v>-</v>
      </c>
      <c r="F67" s="54" t="str">
        <f>VLOOKUP($B67,'[4]GRAF - SEMESTRAL'!$S$3:$AE$82,F$2,0)</f>
        <v>-</v>
      </c>
      <c r="G67" s="53" t="str">
        <f>VLOOKUP($B67,'[4]GRAF - SEMESTRAL'!$S$3:$AE$82,G$2,0)</f>
        <v>-</v>
      </c>
      <c r="H67" s="53" t="str">
        <f>VLOOKUP($B67,'[4]GRAF - SEMESTRAL'!$S$3:$AE$82,H$2,0)</f>
        <v>-</v>
      </c>
      <c r="I67" s="53" t="str">
        <f>VLOOKUP($B67,'[4]GRAF - SEMESTRAL'!$S$3:$AE$82,I$2,0)</f>
        <v>-</v>
      </c>
      <c r="J67" s="53" t="str">
        <f>VLOOKUP($B67,'[4]GRAF - SEMESTRAL'!$S$3:$AE$82,J$2,0)</f>
        <v>-</v>
      </c>
      <c r="K67" s="53" t="str">
        <f>VLOOKUP($B67,'[4]GRAF - SEMESTRAL'!$S$3:$AE$82,K$2,0)</f>
        <v>-</v>
      </c>
      <c r="L67" s="53" t="str">
        <f>VLOOKUP($B67,'[4]GRAF - SEMESTRAL'!$S$3:$AE$82,L$2,0)</f>
        <v>-</v>
      </c>
      <c r="M67" s="53" t="str">
        <f>VLOOKUP($B67,'[4]GRAF - SEMESTRAL'!$S$3:$AE$82,M$2,0)</f>
        <v>-</v>
      </c>
      <c r="N67" s="55" t="str">
        <f>VLOOKUP($B67,'[4]GRAF - SEMESTRAL'!$S$3:$AE$82,N$2,0)</f>
        <v>-</v>
      </c>
    </row>
    <row r="68" spans="1:14" ht="15.6">
      <c r="A68" s="50" t="str">
        <f t="shared" si="2"/>
        <v/>
      </c>
      <c r="B68" s="50" t="str">
        <f>'[4]GRAF - SEMESTRAL'!S66</f>
        <v>2032 2º Sem</v>
      </c>
      <c r="C68" s="50" t="str">
        <f>VLOOKUP($B68,'[4]GRAF - SEMESTRAL'!$S$3:$AE$82,C$2,0)</f>
        <v>-</v>
      </c>
      <c r="D68" s="50" t="str">
        <f>VLOOKUP($B68,'[4]GRAF - SEMESTRAL'!$S$3:$AE$82,D$2,0)</f>
        <v>-</v>
      </c>
      <c r="E68" s="50" t="str">
        <f>VLOOKUP($B68,'[4]GRAF - SEMESTRAL'!$S$3:$AE$82,E$2,0)</f>
        <v>-</v>
      </c>
      <c r="F68" s="51" t="str">
        <f>VLOOKUP($B68,'[4]GRAF - SEMESTRAL'!$S$3:$AE$82,F$2,0)</f>
        <v>-</v>
      </c>
      <c r="G68" s="50" t="str">
        <f>VLOOKUP($B68,'[4]GRAF - SEMESTRAL'!$S$3:$AE$82,G$2,0)</f>
        <v>-</v>
      </c>
      <c r="H68" s="50" t="str">
        <f>VLOOKUP($B68,'[4]GRAF - SEMESTRAL'!$S$3:$AE$82,H$2,0)</f>
        <v>-</v>
      </c>
      <c r="I68" s="50" t="str">
        <f>VLOOKUP($B68,'[4]GRAF - SEMESTRAL'!$S$3:$AE$82,I$2,0)</f>
        <v>-</v>
      </c>
      <c r="J68" s="50" t="str">
        <f>VLOOKUP($B68,'[4]GRAF - SEMESTRAL'!$S$3:$AE$82,J$2,0)</f>
        <v>-</v>
      </c>
      <c r="K68" s="50" t="str">
        <f>VLOOKUP($B68,'[4]GRAF - SEMESTRAL'!$S$3:$AE$82,K$2,0)</f>
        <v>-</v>
      </c>
      <c r="L68" s="50" t="str">
        <f>VLOOKUP($B68,'[4]GRAF - SEMESTRAL'!$S$3:$AE$82,L$2,0)</f>
        <v>-</v>
      </c>
      <c r="M68" s="50" t="str">
        <f>VLOOKUP($B68,'[4]GRAF - SEMESTRAL'!$S$3:$AE$82,M$2,0)</f>
        <v>-</v>
      </c>
      <c r="N68" s="52" t="str">
        <f>VLOOKUP($B68,'[4]GRAF - SEMESTRAL'!$S$3:$AE$82,N$2,0)</f>
        <v>-</v>
      </c>
    </row>
    <row r="69" spans="1:14" ht="15.6">
      <c r="A69" s="53" t="str">
        <f t="shared" si="2"/>
        <v/>
      </c>
      <c r="B69" s="53" t="str">
        <f>'[4]GRAF - SEMESTRAL'!S67</f>
        <v>2033 1º Sem</v>
      </c>
      <c r="C69" s="53" t="str">
        <f>VLOOKUP($B69,'[4]GRAF - SEMESTRAL'!$S$3:$AE$82,C$2,0)</f>
        <v>-</v>
      </c>
      <c r="D69" s="53" t="str">
        <f>VLOOKUP($B69,'[4]GRAF - SEMESTRAL'!$S$3:$AE$82,D$2,0)</f>
        <v>-</v>
      </c>
      <c r="E69" s="53" t="str">
        <f>VLOOKUP($B69,'[4]GRAF - SEMESTRAL'!$S$3:$AE$82,E$2,0)</f>
        <v>-</v>
      </c>
      <c r="F69" s="54" t="str">
        <f>VLOOKUP($B69,'[4]GRAF - SEMESTRAL'!$S$3:$AE$82,F$2,0)</f>
        <v>-</v>
      </c>
      <c r="G69" s="53" t="str">
        <f>VLOOKUP($B69,'[4]GRAF - SEMESTRAL'!$S$3:$AE$82,G$2,0)</f>
        <v>-</v>
      </c>
      <c r="H69" s="53" t="str">
        <f>VLOOKUP($B69,'[4]GRAF - SEMESTRAL'!$S$3:$AE$82,H$2,0)</f>
        <v>-</v>
      </c>
      <c r="I69" s="53" t="str">
        <f>VLOOKUP($B69,'[4]GRAF - SEMESTRAL'!$S$3:$AE$82,I$2,0)</f>
        <v>-</v>
      </c>
      <c r="J69" s="53" t="str">
        <f>VLOOKUP($B69,'[4]GRAF - SEMESTRAL'!$S$3:$AE$82,J$2,0)</f>
        <v>-</v>
      </c>
      <c r="K69" s="53" t="str">
        <f>VLOOKUP($B69,'[4]GRAF - SEMESTRAL'!$S$3:$AE$82,K$2,0)</f>
        <v>-</v>
      </c>
      <c r="L69" s="53" t="str">
        <f>VLOOKUP($B69,'[4]GRAF - SEMESTRAL'!$S$3:$AE$82,L$2,0)</f>
        <v>-</v>
      </c>
      <c r="M69" s="53" t="str">
        <f>VLOOKUP($B69,'[4]GRAF - SEMESTRAL'!$S$3:$AE$82,M$2,0)</f>
        <v>-</v>
      </c>
      <c r="N69" s="55" t="str">
        <f>VLOOKUP($B69,'[4]GRAF - SEMESTRAL'!$S$3:$AE$82,N$2,0)</f>
        <v>-</v>
      </c>
    </row>
    <row r="70" spans="1:14" ht="15.6">
      <c r="A70" s="50" t="str">
        <f t="shared" si="2"/>
        <v/>
      </c>
      <c r="B70" s="50" t="str">
        <f>'[4]GRAF - SEMESTRAL'!S68</f>
        <v>2033 2º Sem</v>
      </c>
      <c r="C70" s="50" t="str">
        <f>VLOOKUP($B70,'[4]GRAF - SEMESTRAL'!$S$3:$AE$82,C$2,0)</f>
        <v>-</v>
      </c>
      <c r="D70" s="50" t="str">
        <f>VLOOKUP($B70,'[4]GRAF - SEMESTRAL'!$S$3:$AE$82,D$2,0)</f>
        <v>-</v>
      </c>
      <c r="E70" s="50" t="str">
        <f>VLOOKUP($B70,'[4]GRAF - SEMESTRAL'!$S$3:$AE$82,E$2,0)</f>
        <v>-</v>
      </c>
      <c r="F70" s="51" t="str">
        <f>VLOOKUP($B70,'[4]GRAF - SEMESTRAL'!$S$3:$AE$82,F$2,0)</f>
        <v>-</v>
      </c>
      <c r="G70" s="50" t="str">
        <f>VLOOKUP($B70,'[4]GRAF - SEMESTRAL'!$S$3:$AE$82,G$2,0)</f>
        <v>-</v>
      </c>
      <c r="H70" s="50" t="str">
        <f>VLOOKUP($B70,'[4]GRAF - SEMESTRAL'!$S$3:$AE$82,H$2,0)</f>
        <v>-</v>
      </c>
      <c r="I70" s="50" t="str">
        <f>VLOOKUP($B70,'[4]GRAF - SEMESTRAL'!$S$3:$AE$82,I$2,0)</f>
        <v>-</v>
      </c>
      <c r="J70" s="50" t="str">
        <f>VLOOKUP($B70,'[4]GRAF - SEMESTRAL'!$S$3:$AE$82,J$2,0)</f>
        <v>-</v>
      </c>
      <c r="K70" s="50" t="str">
        <f>VLOOKUP($B70,'[4]GRAF - SEMESTRAL'!$S$3:$AE$82,K$2,0)</f>
        <v>-</v>
      </c>
      <c r="L70" s="50" t="str">
        <f>VLOOKUP($B70,'[4]GRAF - SEMESTRAL'!$S$3:$AE$82,L$2,0)</f>
        <v>-</v>
      </c>
      <c r="M70" s="50" t="str">
        <f>VLOOKUP($B70,'[4]GRAF - SEMESTRAL'!$S$3:$AE$82,M$2,0)</f>
        <v>-</v>
      </c>
      <c r="N70" s="52" t="str">
        <f>VLOOKUP($B70,'[4]GRAF - SEMESTRAL'!$S$3:$AE$82,N$2,0)</f>
        <v>-</v>
      </c>
    </row>
    <row r="71" spans="1:14" ht="15.6">
      <c r="A71" s="53" t="str">
        <f t="shared" si="2"/>
        <v/>
      </c>
      <c r="B71" s="53" t="str">
        <f>'[4]GRAF - SEMESTRAL'!S69</f>
        <v>2034 1º Sem</v>
      </c>
      <c r="C71" s="53" t="str">
        <f>VLOOKUP($B71,'[4]GRAF - SEMESTRAL'!$S$3:$AE$82,C$2,0)</f>
        <v>-</v>
      </c>
      <c r="D71" s="53" t="str">
        <f>VLOOKUP($B71,'[4]GRAF - SEMESTRAL'!$S$3:$AE$82,D$2,0)</f>
        <v>-</v>
      </c>
      <c r="E71" s="53" t="str">
        <f>VLOOKUP($B71,'[4]GRAF - SEMESTRAL'!$S$3:$AE$82,E$2,0)</f>
        <v>-</v>
      </c>
      <c r="F71" s="54" t="str">
        <f>VLOOKUP($B71,'[4]GRAF - SEMESTRAL'!$S$3:$AE$82,F$2,0)</f>
        <v>-</v>
      </c>
      <c r="G71" s="53" t="str">
        <f>VLOOKUP($B71,'[4]GRAF - SEMESTRAL'!$S$3:$AE$82,G$2,0)</f>
        <v>-</v>
      </c>
      <c r="H71" s="53" t="str">
        <f>VLOOKUP($B71,'[4]GRAF - SEMESTRAL'!$S$3:$AE$82,H$2,0)</f>
        <v>-</v>
      </c>
      <c r="I71" s="53" t="str">
        <f>VLOOKUP($B71,'[4]GRAF - SEMESTRAL'!$S$3:$AE$82,I$2,0)</f>
        <v>-</v>
      </c>
      <c r="J71" s="53" t="str">
        <f>VLOOKUP($B71,'[4]GRAF - SEMESTRAL'!$S$3:$AE$82,J$2,0)</f>
        <v>-</v>
      </c>
      <c r="K71" s="53" t="str">
        <f>VLOOKUP($B71,'[4]GRAF - SEMESTRAL'!$S$3:$AE$82,K$2,0)</f>
        <v>-</v>
      </c>
      <c r="L71" s="53" t="str">
        <f>VLOOKUP($B71,'[4]GRAF - SEMESTRAL'!$S$3:$AE$82,L$2,0)</f>
        <v>-</v>
      </c>
      <c r="M71" s="53" t="str">
        <f>VLOOKUP($B71,'[4]GRAF - SEMESTRAL'!$S$3:$AE$82,M$2,0)</f>
        <v>-</v>
      </c>
      <c r="N71" s="55" t="str">
        <f>VLOOKUP($B71,'[4]GRAF - SEMESTRAL'!$S$3:$AE$82,N$2,0)</f>
        <v>-</v>
      </c>
    </row>
    <row r="72" spans="1:14" ht="15.6">
      <c r="A72" s="50" t="str">
        <f t="shared" si="2"/>
        <v/>
      </c>
      <c r="B72" s="50" t="str">
        <f>'[4]GRAF - SEMESTRAL'!S70</f>
        <v>2034 2º Sem</v>
      </c>
      <c r="C72" s="50" t="str">
        <f>VLOOKUP($B72,'[4]GRAF - SEMESTRAL'!$S$3:$AE$82,C$2,0)</f>
        <v>-</v>
      </c>
      <c r="D72" s="50" t="str">
        <f>VLOOKUP($B72,'[4]GRAF - SEMESTRAL'!$S$3:$AE$82,D$2,0)</f>
        <v>-</v>
      </c>
      <c r="E72" s="50" t="str">
        <f>VLOOKUP($B72,'[4]GRAF - SEMESTRAL'!$S$3:$AE$82,E$2,0)</f>
        <v>-</v>
      </c>
      <c r="F72" s="51" t="str">
        <f>VLOOKUP($B72,'[4]GRAF - SEMESTRAL'!$S$3:$AE$82,F$2,0)</f>
        <v>-</v>
      </c>
      <c r="G72" s="50" t="str">
        <f>VLOOKUP($B72,'[4]GRAF - SEMESTRAL'!$S$3:$AE$82,G$2,0)</f>
        <v>-</v>
      </c>
      <c r="H72" s="50" t="str">
        <f>VLOOKUP($B72,'[4]GRAF - SEMESTRAL'!$S$3:$AE$82,H$2,0)</f>
        <v>-</v>
      </c>
      <c r="I72" s="50" t="str">
        <f>VLOOKUP($B72,'[4]GRAF - SEMESTRAL'!$S$3:$AE$82,I$2,0)</f>
        <v>-</v>
      </c>
      <c r="J72" s="50" t="str">
        <f>VLOOKUP($B72,'[4]GRAF - SEMESTRAL'!$S$3:$AE$82,J$2,0)</f>
        <v>-</v>
      </c>
      <c r="K72" s="50" t="str">
        <f>VLOOKUP($B72,'[4]GRAF - SEMESTRAL'!$S$3:$AE$82,K$2,0)</f>
        <v>-</v>
      </c>
      <c r="L72" s="50" t="str">
        <f>VLOOKUP($B72,'[4]GRAF - SEMESTRAL'!$S$3:$AE$82,L$2,0)</f>
        <v>-</v>
      </c>
      <c r="M72" s="50" t="str">
        <f>VLOOKUP($B72,'[4]GRAF - SEMESTRAL'!$S$3:$AE$82,M$2,0)</f>
        <v>-</v>
      </c>
      <c r="N72" s="52" t="str">
        <f>VLOOKUP($B72,'[4]GRAF - SEMESTRAL'!$S$3:$AE$82,N$2,0)</f>
        <v>-</v>
      </c>
    </row>
    <row r="73" spans="1:14" ht="15.6">
      <c r="A73" s="53" t="str">
        <f t="shared" si="2"/>
        <v/>
      </c>
      <c r="B73" s="53" t="str">
        <f>'[4]GRAF - SEMESTRAL'!S71</f>
        <v>2035 1º Sem</v>
      </c>
      <c r="C73" s="53" t="str">
        <f>VLOOKUP($B73,'[4]GRAF - SEMESTRAL'!$S$3:$AE$82,C$2,0)</f>
        <v>-</v>
      </c>
      <c r="D73" s="53" t="str">
        <f>VLOOKUP($B73,'[4]GRAF - SEMESTRAL'!$S$3:$AE$82,D$2,0)</f>
        <v>-</v>
      </c>
      <c r="E73" s="53" t="str">
        <f>VLOOKUP($B73,'[4]GRAF - SEMESTRAL'!$S$3:$AE$82,E$2,0)</f>
        <v>-</v>
      </c>
      <c r="F73" s="54" t="str">
        <f>VLOOKUP($B73,'[4]GRAF - SEMESTRAL'!$S$3:$AE$82,F$2,0)</f>
        <v>-</v>
      </c>
      <c r="G73" s="53" t="str">
        <f>VLOOKUP($B73,'[4]GRAF - SEMESTRAL'!$S$3:$AE$82,G$2,0)</f>
        <v>-</v>
      </c>
      <c r="H73" s="53" t="str">
        <f>VLOOKUP($B73,'[4]GRAF - SEMESTRAL'!$S$3:$AE$82,H$2,0)</f>
        <v>-</v>
      </c>
      <c r="I73" s="53" t="str">
        <f>VLOOKUP($B73,'[4]GRAF - SEMESTRAL'!$S$3:$AE$82,I$2,0)</f>
        <v>-</v>
      </c>
      <c r="J73" s="53" t="str">
        <f>VLOOKUP($B73,'[4]GRAF - SEMESTRAL'!$S$3:$AE$82,J$2,0)</f>
        <v>-</v>
      </c>
      <c r="K73" s="53" t="str">
        <f>VLOOKUP($B73,'[4]GRAF - SEMESTRAL'!$S$3:$AE$82,K$2,0)</f>
        <v>-</v>
      </c>
      <c r="L73" s="53" t="str">
        <f>VLOOKUP($B73,'[4]GRAF - SEMESTRAL'!$S$3:$AE$82,L$2,0)</f>
        <v>-</v>
      </c>
      <c r="M73" s="53" t="str">
        <f>VLOOKUP($B73,'[4]GRAF - SEMESTRAL'!$S$3:$AE$82,M$2,0)</f>
        <v>-</v>
      </c>
      <c r="N73" s="55" t="str">
        <f>VLOOKUP($B73,'[4]GRAF - SEMESTRAL'!$S$3:$AE$82,N$2,0)</f>
        <v>-</v>
      </c>
    </row>
    <row r="74" spans="1:14" ht="15.6">
      <c r="A74" s="50" t="str">
        <f t="shared" si="2"/>
        <v/>
      </c>
      <c r="B74" s="50" t="str">
        <f>'[4]GRAF - SEMESTRAL'!S72</f>
        <v>2035 2º Sem</v>
      </c>
      <c r="C74" s="50" t="str">
        <f>VLOOKUP($B74,'[4]GRAF - SEMESTRAL'!$S$3:$AE$82,C$2,0)</f>
        <v>-</v>
      </c>
      <c r="D74" s="50" t="str">
        <f>VLOOKUP($B74,'[4]GRAF - SEMESTRAL'!$S$3:$AE$82,D$2,0)</f>
        <v>-</v>
      </c>
      <c r="E74" s="50" t="str">
        <f>VLOOKUP($B74,'[4]GRAF - SEMESTRAL'!$S$3:$AE$82,E$2,0)</f>
        <v>-</v>
      </c>
      <c r="F74" s="51" t="str">
        <f>VLOOKUP($B74,'[4]GRAF - SEMESTRAL'!$S$3:$AE$82,F$2,0)</f>
        <v>-</v>
      </c>
      <c r="G74" s="50" t="str">
        <f>VLOOKUP($B74,'[4]GRAF - SEMESTRAL'!$S$3:$AE$82,G$2,0)</f>
        <v>-</v>
      </c>
      <c r="H74" s="50" t="str">
        <f>VLOOKUP($B74,'[4]GRAF - SEMESTRAL'!$S$3:$AE$82,H$2,0)</f>
        <v>-</v>
      </c>
      <c r="I74" s="50" t="str">
        <f>VLOOKUP($B74,'[4]GRAF - SEMESTRAL'!$S$3:$AE$82,I$2,0)</f>
        <v>-</v>
      </c>
      <c r="J74" s="50" t="str">
        <f>VLOOKUP($B74,'[4]GRAF - SEMESTRAL'!$S$3:$AE$82,J$2,0)</f>
        <v>-</v>
      </c>
      <c r="K74" s="50" t="str">
        <f>VLOOKUP($B74,'[4]GRAF - SEMESTRAL'!$S$3:$AE$82,K$2,0)</f>
        <v>-</v>
      </c>
      <c r="L74" s="50" t="str">
        <f>VLOOKUP($B74,'[4]GRAF - SEMESTRAL'!$S$3:$AE$82,L$2,0)</f>
        <v>-</v>
      </c>
      <c r="M74" s="50" t="str">
        <f>VLOOKUP($B74,'[4]GRAF - SEMESTRAL'!$S$3:$AE$82,M$2,0)</f>
        <v>-</v>
      </c>
      <c r="N74" s="52" t="str">
        <f>VLOOKUP($B74,'[4]GRAF - SEMESTRAL'!$S$3:$AE$82,N$2,0)</f>
        <v>-</v>
      </c>
    </row>
    <row r="75" spans="1:14" ht="15.6">
      <c r="A75" s="53" t="str">
        <f t="shared" si="2"/>
        <v/>
      </c>
      <c r="B75" s="53" t="str">
        <f>'[4]GRAF - SEMESTRAL'!S73</f>
        <v>2036 1º Sem</v>
      </c>
      <c r="C75" s="53" t="str">
        <f>VLOOKUP($B75,'[4]GRAF - SEMESTRAL'!$S$3:$AE$82,C$2,0)</f>
        <v>-</v>
      </c>
      <c r="D75" s="53" t="str">
        <f>VLOOKUP($B75,'[4]GRAF - SEMESTRAL'!$S$3:$AE$82,D$2,0)</f>
        <v>-</v>
      </c>
      <c r="E75" s="53" t="str">
        <f>VLOOKUP($B75,'[4]GRAF - SEMESTRAL'!$S$3:$AE$82,E$2,0)</f>
        <v>-</v>
      </c>
      <c r="F75" s="54" t="str">
        <f>VLOOKUP($B75,'[4]GRAF - SEMESTRAL'!$S$3:$AE$82,F$2,0)</f>
        <v>-</v>
      </c>
      <c r="G75" s="53" t="str">
        <f>VLOOKUP($B75,'[4]GRAF - SEMESTRAL'!$S$3:$AE$82,G$2,0)</f>
        <v>-</v>
      </c>
      <c r="H75" s="53" t="str">
        <f>VLOOKUP($B75,'[4]GRAF - SEMESTRAL'!$S$3:$AE$82,H$2,0)</f>
        <v>-</v>
      </c>
      <c r="I75" s="53" t="str">
        <f>VLOOKUP($B75,'[4]GRAF - SEMESTRAL'!$S$3:$AE$82,I$2,0)</f>
        <v>-</v>
      </c>
      <c r="J75" s="53" t="str">
        <f>VLOOKUP($B75,'[4]GRAF - SEMESTRAL'!$S$3:$AE$82,J$2,0)</f>
        <v>-</v>
      </c>
      <c r="K75" s="53" t="str">
        <f>VLOOKUP($B75,'[4]GRAF - SEMESTRAL'!$S$3:$AE$82,K$2,0)</f>
        <v>-</v>
      </c>
      <c r="L75" s="53" t="str">
        <f>VLOOKUP($B75,'[4]GRAF - SEMESTRAL'!$S$3:$AE$82,L$2,0)</f>
        <v>-</v>
      </c>
      <c r="M75" s="53" t="str">
        <f>VLOOKUP($B75,'[4]GRAF - SEMESTRAL'!$S$3:$AE$82,M$2,0)</f>
        <v>-</v>
      </c>
      <c r="N75" s="55" t="str">
        <f>VLOOKUP($B75,'[4]GRAF - SEMESTRAL'!$S$3:$AE$82,N$2,0)</f>
        <v>-</v>
      </c>
    </row>
    <row r="76" spans="1:14" ht="15.6">
      <c r="A76" s="50" t="str">
        <f t="shared" si="2"/>
        <v/>
      </c>
      <c r="B76" s="50" t="str">
        <f>'[4]GRAF - SEMESTRAL'!S74</f>
        <v>2036 2º Sem</v>
      </c>
      <c r="C76" s="50" t="str">
        <f>VLOOKUP($B76,'[4]GRAF - SEMESTRAL'!$S$3:$AE$82,C$2,0)</f>
        <v>-</v>
      </c>
      <c r="D76" s="50" t="str">
        <f>VLOOKUP($B76,'[4]GRAF - SEMESTRAL'!$S$3:$AE$82,D$2,0)</f>
        <v>-</v>
      </c>
      <c r="E76" s="50" t="str">
        <f>VLOOKUP($B76,'[4]GRAF - SEMESTRAL'!$S$3:$AE$82,E$2,0)</f>
        <v>-</v>
      </c>
      <c r="F76" s="51" t="str">
        <f>VLOOKUP($B76,'[4]GRAF - SEMESTRAL'!$S$3:$AE$82,F$2,0)</f>
        <v>-</v>
      </c>
      <c r="G76" s="50" t="str">
        <f>VLOOKUP($B76,'[4]GRAF - SEMESTRAL'!$S$3:$AE$82,G$2,0)</f>
        <v>-</v>
      </c>
      <c r="H76" s="50" t="str">
        <f>VLOOKUP($B76,'[4]GRAF - SEMESTRAL'!$S$3:$AE$82,H$2,0)</f>
        <v>-</v>
      </c>
      <c r="I76" s="50" t="str">
        <f>VLOOKUP($B76,'[4]GRAF - SEMESTRAL'!$S$3:$AE$82,I$2,0)</f>
        <v>-</v>
      </c>
      <c r="J76" s="50" t="str">
        <f>VLOOKUP($B76,'[4]GRAF - SEMESTRAL'!$S$3:$AE$82,J$2,0)</f>
        <v>-</v>
      </c>
      <c r="K76" s="50" t="str">
        <f>VLOOKUP($B76,'[4]GRAF - SEMESTRAL'!$S$3:$AE$82,K$2,0)</f>
        <v>-</v>
      </c>
      <c r="L76" s="50" t="str">
        <f>VLOOKUP($B76,'[4]GRAF - SEMESTRAL'!$S$3:$AE$82,L$2,0)</f>
        <v>-</v>
      </c>
      <c r="M76" s="50" t="str">
        <f>VLOOKUP($B76,'[4]GRAF - SEMESTRAL'!$S$3:$AE$82,M$2,0)</f>
        <v>-</v>
      </c>
      <c r="N76" s="52" t="str">
        <f>VLOOKUP($B76,'[4]GRAF - SEMESTRAL'!$S$3:$AE$82,N$2,0)</f>
        <v>-</v>
      </c>
    </row>
    <row r="77" spans="1:14" ht="15.6">
      <c r="A77" s="53" t="str">
        <f t="shared" si="2"/>
        <v/>
      </c>
      <c r="B77" s="53" t="str">
        <f>'[4]GRAF - SEMESTRAL'!S75</f>
        <v>2037 1º Sem</v>
      </c>
      <c r="C77" s="53" t="str">
        <f>VLOOKUP($B77,'[4]GRAF - SEMESTRAL'!$S$3:$AE$82,C$2,0)</f>
        <v>-</v>
      </c>
      <c r="D77" s="53" t="str">
        <f>VLOOKUP($B77,'[4]GRAF - SEMESTRAL'!$S$3:$AE$82,D$2,0)</f>
        <v>-</v>
      </c>
      <c r="E77" s="53" t="str">
        <f>VLOOKUP($B77,'[4]GRAF - SEMESTRAL'!$S$3:$AE$82,E$2,0)</f>
        <v>-</v>
      </c>
      <c r="F77" s="54" t="str">
        <f>VLOOKUP($B77,'[4]GRAF - SEMESTRAL'!$S$3:$AE$82,F$2,0)</f>
        <v>-</v>
      </c>
      <c r="G77" s="53" t="str">
        <f>VLOOKUP($B77,'[4]GRAF - SEMESTRAL'!$S$3:$AE$82,G$2,0)</f>
        <v>-</v>
      </c>
      <c r="H77" s="53" t="str">
        <f>VLOOKUP($B77,'[4]GRAF - SEMESTRAL'!$S$3:$AE$82,H$2,0)</f>
        <v>-</v>
      </c>
      <c r="I77" s="53" t="str">
        <f>VLOOKUP($B77,'[4]GRAF - SEMESTRAL'!$S$3:$AE$82,I$2,0)</f>
        <v>-</v>
      </c>
      <c r="J77" s="53" t="str">
        <f>VLOOKUP($B77,'[4]GRAF - SEMESTRAL'!$S$3:$AE$82,J$2,0)</f>
        <v>-</v>
      </c>
      <c r="K77" s="53" t="str">
        <f>VLOOKUP($B77,'[4]GRAF - SEMESTRAL'!$S$3:$AE$82,K$2,0)</f>
        <v>-</v>
      </c>
      <c r="L77" s="53" t="str">
        <f>VLOOKUP($B77,'[4]GRAF - SEMESTRAL'!$S$3:$AE$82,L$2,0)</f>
        <v>-</v>
      </c>
      <c r="M77" s="53" t="str">
        <f>VLOOKUP($B77,'[4]GRAF - SEMESTRAL'!$S$3:$AE$82,M$2,0)</f>
        <v>-</v>
      </c>
      <c r="N77" s="55" t="str">
        <f>VLOOKUP($B77,'[4]GRAF - SEMESTRAL'!$S$3:$AE$82,N$2,0)</f>
        <v>-</v>
      </c>
    </row>
    <row r="78" spans="1:14" ht="15.6">
      <c r="A78" s="50" t="str">
        <f t="shared" si="2"/>
        <v/>
      </c>
      <c r="B78" s="50" t="str">
        <f>'[4]GRAF - SEMESTRAL'!S76</f>
        <v>2037 2º Sem</v>
      </c>
      <c r="C78" s="50" t="str">
        <f>VLOOKUP($B78,'[4]GRAF - SEMESTRAL'!$S$3:$AE$82,C$2,0)</f>
        <v>-</v>
      </c>
      <c r="D78" s="50" t="str">
        <f>VLOOKUP($B78,'[4]GRAF - SEMESTRAL'!$S$3:$AE$82,D$2,0)</f>
        <v>-</v>
      </c>
      <c r="E78" s="50" t="str">
        <f>VLOOKUP($B78,'[4]GRAF - SEMESTRAL'!$S$3:$AE$82,E$2,0)</f>
        <v>-</v>
      </c>
      <c r="F78" s="51" t="str">
        <f>VLOOKUP($B78,'[4]GRAF - SEMESTRAL'!$S$3:$AE$82,F$2,0)</f>
        <v>-</v>
      </c>
      <c r="G78" s="50" t="str">
        <f>VLOOKUP($B78,'[4]GRAF - SEMESTRAL'!$S$3:$AE$82,G$2,0)</f>
        <v>-</v>
      </c>
      <c r="H78" s="50" t="str">
        <f>VLOOKUP($B78,'[4]GRAF - SEMESTRAL'!$S$3:$AE$82,H$2,0)</f>
        <v>-</v>
      </c>
      <c r="I78" s="50" t="str">
        <f>VLOOKUP($B78,'[4]GRAF - SEMESTRAL'!$S$3:$AE$82,I$2,0)</f>
        <v>-</v>
      </c>
      <c r="J78" s="50" t="str">
        <f>VLOOKUP($B78,'[4]GRAF - SEMESTRAL'!$S$3:$AE$82,J$2,0)</f>
        <v>-</v>
      </c>
      <c r="K78" s="50" t="str">
        <f>VLOOKUP($B78,'[4]GRAF - SEMESTRAL'!$S$3:$AE$82,K$2,0)</f>
        <v>-</v>
      </c>
      <c r="L78" s="50" t="str">
        <f>VLOOKUP($B78,'[4]GRAF - SEMESTRAL'!$S$3:$AE$82,L$2,0)</f>
        <v>-</v>
      </c>
      <c r="M78" s="50" t="str">
        <f>VLOOKUP($B78,'[4]GRAF - SEMESTRAL'!$S$3:$AE$82,M$2,0)</f>
        <v>-</v>
      </c>
      <c r="N78" s="52" t="str">
        <f>VLOOKUP($B78,'[4]GRAF - SEMESTRAL'!$S$3:$AE$82,N$2,0)</f>
        <v>-</v>
      </c>
    </row>
    <row r="79" spans="1:14" ht="15.6">
      <c r="A79" s="53" t="str">
        <f t="shared" si="2"/>
        <v/>
      </c>
      <c r="B79" s="53" t="str">
        <f>'[4]GRAF - SEMESTRAL'!S77</f>
        <v>2038 1º Sem</v>
      </c>
      <c r="C79" s="53" t="str">
        <f>VLOOKUP($B79,'[4]GRAF - SEMESTRAL'!$S$3:$AE$82,C$2,0)</f>
        <v>-</v>
      </c>
      <c r="D79" s="53" t="str">
        <f>VLOOKUP($B79,'[4]GRAF - SEMESTRAL'!$S$3:$AE$82,D$2,0)</f>
        <v>-</v>
      </c>
      <c r="E79" s="53" t="str">
        <f>VLOOKUP($B79,'[4]GRAF - SEMESTRAL'!$S$3:$AE$82,E$2,0)</f>
        <v>-</v>
      </c>
      <c r="F79" s="54" t="str">
        <f>VLOOKUP($B79,'[4]GRAF - SEMESTRAL'!$S$3:$AE$82,F$2,0)</f>
        <v>-</v>
      </c>
      <c r="G79" s="53" t="str">
        <f>VLOOKUP($B79,'[4]GRAF - SEMESTRAL'!$S$3:$AE$82,G$2,0)</f>
        <v>-</v>
      </c>
      <c r="H79" s="53" t="str">
        <f>VLOOKUP($B79,'[4]GRAF - SEMESTRAL'!$S$3:$AE$82,H$2,0)</f>
        <v>-</v>
      </c>
      <c r="I79" s="53" t="str">
        <f>VLOOKUP($B79,'[4]GRAF - SEMESTRAL'!$S$3:$AE$82,I$2,0)</f>
        <v>-</v>
      </c>
      <c r="J79" s="53" t="str">
        <f>VLOOKUP($B79,'[4]GRAF - SEMESTRAL'!$S$3:$AE$82,J$2,0)</f>
        <v>-</v>
      </c>
      <c r="K79" s="53" t="str">
        <f>VLOOKUP($B79,'[4]GRAF - SEMESTRAL'!$S$3:$AE$82,K$2,0)</f>
        <v>-</v>
      </c>
      <c r="L79" s="53" t="str">
        <f>VLOOKUP($B79,'[4]GRAF - SEMESTRAL'!$S$3:$AE$82,L$2,0)</f>
        <v>-</v>
      </c>
      <c r="M79" s="53" t="str">
        <f>VLOOKUP($B79,'[4]GRAF - SEMESTRAL'!$S$3:$AE$82,M$2,0)</f>
        <v>-</v>
      </c>
      <c r="N79" s="55" t="str">
        <f>VLOOKUP($B79,'[4]GRAF - SEMESTRAL'!$S$3:$AE$82,N$2,0)</f>
        <v>-</v>
      </c>
    </row>
    <row r="80" spans="1:14" ht="15.6">
      <c r="A80" s="50" t="str">
        <f t="shared" si="2"/>
        <v/>
      </c>
      <c r="B80" s="50" t="str">
        <f>'[4]GRAF - SEMESTRAL'!S78</f>
        <v>2038 2º Sem</v>
      </c>
      <c r="C80" s="50" t="str">
        <f>VLOOKUP($B80,'[4]GRAF - SEMESTRAL'!$S$3:$AE$82,C$2,0)</f>
        <v>-</v>
      </c>
      <c r="D80" s="50" t="str">
        <f>VLOOKUP($B80,'[4]GRAF - SEMESTRAL'!$S$3:$AE$82,D$2,0)</f>
        <v>-</v>
      </c>
      <c r="E80" s="50" t="str">
        <f>VLOOKUP($B80,'[4]GRAF - SEMESTRAL'!$S$3:$AE$82,E$2,0)</f>
        <v>-</v>
      </c>
      <c r="F80" s="51" t="str">
        <f>VLOOKUP($B80,'[4]GRAF - SEMESTRAL'!$S$3:$AE$82,F$2,0)</f>
        <v>-</v>
      </c>
      <c r="G80" s="50" t="str">
        <f>VLOOKUP($B80,'[4]GRAF - SEMESTRAL'!$S$3:$AE$82,G$2,0)</f>
        <v>-</v>
      </c>
      <c r="H80" s="50" t="str">
        <f>VLOOKUP($B80,'[4]GRAF - SEMESTRAL'!$S$3:$AE$82,H$2,0)</f>
        <v>-</v>
      </c>
      <c r="I80" s="50" t="str">
        <f>VLOOKUP($B80,'[4]GRAF - SEMESTRAL'!$S$3:$AE$82,I$2,0)</f>
        <v>-</v>
      </c>
      <c r="J80" s="50" t="str">
        <f>VLOOKUP($B80,'[4]GRAF - SEMESTRAL'!$S$3:$AE$82,J$2,0)</f>
        <v>-</v>
      </c>
      <c r="K80" s="50" t="str">
        <f>VLOOKUP($B80,'[4]GRAF - SEMESTRAL'!$S$3:$AE$82,K$2,0)</f>
        <v>-</v>
      </c>
      <c r="L80" s="50" t="str">
        <f>VLOOKUP($B80,'[4]GRAF - SEMESTRAL'!$S$3:$AE$82,L$2,0)</f>
        <v>-</v>
      </c>
      <c r="M80" s="50" t="str">
        <f>VLOOKUP($B80,'[4]GRAF - SEMESTRAL'!$S$3:$AE$82,M$2,0)</f>
        <v>-</v>
      </c>
      <c r="N80" s="52" t="str">
        <f>VLOOKUP($B80,'[4]GRAF - SEMESTRAL'!$S$3:$AE$82,N$2,0)</f>
        <v>-</v>
      </c>
    </row>
    <row r="81" spans="1:14" ht="15.6">
      <c r="A81" s="53" t="str">
        <f t="shared" si="2"/>
        <v/>
      </c>
      <c r="B81" s="53" t="str">
        <f>'[4]GRAF - SEMESTRAL'!S79</f>
        <v>2039 1º Sem</v>
      </c>
      <c r="C81" s="53" t="str">
        <f>VLOOKUP($B81,'[4]GRAF - SEMESTRAL'!$S$3:$AE$82,C$2,0)</f>
        <v>-</v>
      </c>
      <c r="D81" s="53" t="str">
        <f>VLOOKUP($B81,'[4]GRAF - SEMESTRAL'!$S$3:$AE$82,D$2,0)</f>
        <v>-</v>
      </c>
      <c r="E81" s="53" t="str">
        <f>VLOOKUP($B81,'[4]GRAF - SEMESTRAL'!$S$3:$AE$82,E$2,0)</f>
        <v>-</v>
      </c>
      <c r="F81" s="54" t="str">
        <f>VLOOKUP($B81,'[4]GRAF - SEMESTRAL'!$S$3:$AE$82,F$2,0)</f>
        <v>-</v>
      </c>
      <c r="G81" s="53" t="str">
        <f>VLOOKUP($B81,'[4]GRAF - SEMESTRAL'!$S$3:$AE$82,G$2,0)</f>
        <v>-</v>
      </c>
      <c r="H81" s="53" t="str">
        <f>VLOOKUP($B81,'[4]GRAF - SEMESTRAL'!$S$3:$AE$82,H$2,0)</f>
        <v>-</v>
      </c>
      <c r="I81" s="53" t="str">
        <f>VLOOKUP($B81,'[4]GRAF - SEMESTRAL'!$S$3:$AE$82,I$2,0)</f>
        <v>-</v>
      </c>
      <c r="J81" s="53" t="str">
        <f>VLOOKUP($B81,'[4]GRAF - SEMESTRAL'!$S$3:$AE$82,J$2,0)</f>
        <v>-</v>
      </c>
      <c r="K81" s="53" t="str">
        <f>VLOOKUP($B81,'[4]GRAF - SEMESTRAL'!$S$3:$AE$82,K$2,0)</f>
        <v>-</v>
      </c>
      <c r="L81" s="53" t="str">
        <f>VLOOKUP($B81,'[4]GRAF - SEMESTRAL'!$S$3:$AE$82,L$2,0)</f>
        <v>-</v>
      </c>
      <c r="M81" s="53" t="str">
        <f>VLOOKUP($B81,'[4]GRAF - SEMESTRAL'!$S$3:$AE$82,M$2,0)</f>
        <v>-</v>
      </c>
      <c r="N81" s="55" t="str">
        <f>VLOOKUP($B81,'[4]GRAF - SEMESTRAL'!$S$3:$AE$82,N$2,0)</f>
        <v>-</v>
      </c>
    </row>
    <row r="82" spans="1:14" ht="15.6">
      <c r="A82" s="50" t="str">
        <f t="shared" si="2"/>
        <v/>
      </c>
      <c r="B82" s="50" t="str">
        <f>'[4]GRAF - SEMESTRAL'!S80</f>
        <v>2039 2º Sem</v>
      </c>
      <c r="C82" s="50" t="str">
        <f>VLOOKUP($B82,'[4]GRAF - SEMESTRAL'!$S$3:$AE$82,C$2,0)</f>
        <v>-</v>
      </c>
      <c r="D82" s="50" t="str">
        <f>VLOOKUP($B82,'[4]GRAF - SEMESTRAL'!$S$3:$AE$82,D$2,0)</f>
        <v>-</v>
      </c>
      <c r="E82" s="50" t="str">
        <f>VLOOKUP($B82,'[4]GRAF - SEMESTRAL'!$S$3:$AE$82,E$2,0)</f>
        <v>-</v>
      </c>
      <c r="F82" s="51" t="str">
        <f>VLOOKUP($B82,'[4]GRAF - SEMESTRAL'!$S$3:$AE$82,F$2,0)</f>
        <v>-</v>
      </c>
      <c r="G82" s="50" t="str">
        <f>VLOOKUP($B82,'[4]GRAF - SEMESTRAL'!$S$3:$AE$82,G$2,0)</f>
        <v>-</v>
      </c>
      <c r="H82" s="50" t="str">
        <f>VLOOKUP($B82,'[4]GRAF - SEMESTRAL'!$S$3:$AE$82,H$2,0)</f>
        <v>-</v>
      </c>
      <c r="I82" s="50" t="str">
        <f>VLOOKUP($B82,'[4]GRAF - SEMESTRAL'!$S$3:$AE$82,I$2,0)</f>
        <v>-</v>
      </c>
      <c r="J82" s="50" t="str">
        <f>VLOOKUP($B82,'[4]GRAF - SEMESTRAL'!$S$3:$AE$82,J$2,0)</f>
        <v>-</v>
      </c>
      <c r="K82" s="50" t="str">
        <f>VLOOKUP($B82,'[4]GRAF - SEMESTRAL'!$S$3:$AE$82,K$2,0)</f>
        <v>-</v>
      </c>
      <c r="L82" s="50" t="str">
        <f>VLOOKUP($B82,'[4]GRAF - SEMESTRAL'!$S$3:$AE$82,L$2,0)</f>
        <v>-</v>
      </c>
      <c r="M82" s="50" t="str">
        <f>VLOOKUP($B82,'[4]GRAF - SEMESTRAL'!$S$3:$AE$82,M$2,0)</f>
        <v>-</v>
      </c>
      <c r="N82" s="52" t="str">
        <f>VLOOKUP($B82,'[4]GRAF - SEMESTRAL'!$S$3:$AE$82,N$2,0)</f>
        <v>-</v>
      </c>
    </row>
    <row r="83" spans="1:14" ht="15.6">
      <c r="A83" s="53" t="str">
        <f t="shared" si="2"/>
        <v/>
      </c>
      <c r="B83" s="53" t="str">
        <f>'[4]GRAF - SEMESTRAL'!S81</f>
        <v>2040 1º Sem</v>
      </c>
      <c r="C83" s="53" t="str">
        <f>VLOOKUP($B83,'[4]GRAF - SEMESTRAL'!$S$3:$AE$82,C$2,0)</f>
        <v>-</v>
      </c>
      <c r="D83" s="53" t="str">
        <f>VLOOKUP($B83,'[4]GRAF - SEMESTRAL'!$S$3:$AE$82,D$2,0)</f>
        <v>-</v>
      </c>
      <c r="E83" s="53" t="str">
        <f>VLOOKUP($B83,'[4]GRAF - SEMESTRAL'!$S$3:$AE$82,E$2,0)</f>
        <v>-</v>
      </c>
      <c r="F83" s="54" t="str">
        <f>VLOOKUP($B83,'[4]GRAF - SEMESTRAL'!$S$3:$AE$82,F$2,0)</f>
        <v>-</v>
      </c>
      <c r="G83" s="53" t="str">
        <f>VLOOKUP($B83,'[4]GRAF - SEMESTRAL'!$S$3:$AE$82,G$2,0)</f>
        <v>-</v>
      </c>
      <c r="H83" s="53" t="str">
        <f>VLOOKUP($B83,'[4]GRAF - SEMESTRAL'!$S$3:$AE$82,H$2,0)</f>
        <v>-</v>
      </c>
      <c r="I83" s="53" t="str">
        <f>VLOOKUP($B83,'[4]GRAF - SEMESTRAL'!$S$3:$AE$82,I$2,0)</f>
        <v>-</v>
      </c>
      <c r="J83" s="53" t="str">
        <f>VLOOKUP($B83,'[4]GRAF - SEMESTRAL'!$S$3:$AE$82,J$2,0)</f>
        <v>-</v>
      </c>
      <c r="K83" s="53" t="str">
        <f>VLOOKUP($B83,'[4]GRAF - SEMESTRAL'!$S$3:$AE$82,K$2,0)</f>
        <v>-</v>
      </c>
      <c r="L83" s="53" t="str">
        <f>VLOOKUP($B83,'[4]GRAF - SEMESTRAL'!$S$3:$AE$82,L$2,0)</f>
        <v>-</v>
      </c>
      <c r="M83" s="53" t="str">
        <f>VLOOKUP($B83,'[4]GRAF - SEMESTRAL'!$S$3:$AE$82,M$2,0)</f>
        <v>-</v>
      </c>
      <c r="N83" s="55" t="str">
        <f>VLOOKUP($B83,'[4]GRAF - SEMESTRAL'!$S$3:$AE$82,N$2,0)</f>
        <v>-</v>
      </c>
    </row>
    <row r="84" spans="1:14" ht="15.6">
      <c r="A84" s="50" t="str">
        <f t="shared" si="2"/>
        <v/>
      </c>
      <c r="B84" s="50" t="str">
        <f>'[4]GRAF - SEMESTRAL'!S82</f>
        <v>2040 2º Sem</v>
      </c>
      <c r="C84" s="50" t="str">
        <f>VLOOKUP($B84,'[4]GRAF - SEMESTRAL'!$S$3:$AE$82,C$2,0)</f>
        <v>-</v>
      </c>
      <c r="D84" s="50" t="str">
        <f>VLOOKUP($B84,'[4]GRAF - SEMESTRAL'!$S$3:$AE$82,D$2,0)</f>
        <v>-</v>
      </c>
      <c r="E84" s="50" t="str">
        <f>VLOOKUP($B84,'[4]GRAF - SEMESTRAL'!$S$3:$AE$82,E$2,0)</f>
        <v>-</v>
      </c>
      <c r="F84" s="51" t="str">
        <f>VLOOKUP($B84,'[4]GRAF - SEMESTRAL'!$S$3:$AE$82,F$2,0)</f>
        <v>-</v>
      </c>
      <c r="G84" s="50" t="str">
        <f>VLOOKUP($B84,'[4]GRAF - SEMESTRAL'!$S$3:$AE$82,G$2,0)</f>
        <v>-</v>
      </c>
      <c r="H84" s="50" t="str">
        <f>VLOOKUP($B84,'[4]GRAF - SEMESTRAL'!$S$3:$AE$82,H$2,0)</f>
        <v>-</v>
      </c>
      <c r="I84" s="50" t="str">
        <f>VLOOKUP($B84,'[4]GRAF - SEMESTRAL'!$S$3:$AE$82,I$2,0)</f>
        <v>-</v>
      </c>
      <c r="J84" s="50" t="str">
        <f>VLOOKUP($B84,'[4]GRAF - SEMESTRAL'!$S$3:$AE$82,J$2,0)</f>
        <v>-</v>
      </c>
      <c r="K84" s="50" t="str">
        <f>VLOOKUP($B84,'[4]GRAF - SEMESTRAL'!$S$3:$AE$82,K$2,0)</f>
        <v>-</v>
      </c>
      <c r="L84" s="50" t="str">
        <f>VLOOKUP($B84,'[4]GRAF - SEMESTRAL'!$S$3:$AE$82,L$2,0)</f>
        <v>-</v>
      </c>
      <c r="M84" s="50" t="str">
        <f>VLOOKUP($B84,'[4]GRAF - SEMESTRAL'!$S$3:$AE$82,M$2,0)</f>
        <v>-</v>
      </c>
      <c r="N84" s="52" t="str">
        <f>VLOOKUP($B84,'[4]GRAF - SEMESTRAL'!$S$3:$AE$82,N$2,0)</f>
        <v>-</v>
      </c>
    </row>
    <row r="85" spans="1:14" ht="13.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3.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3.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3.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3.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3.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3.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3.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3.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3.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3.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3.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3.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943747-2981-4A4D-BE7F-78892E3E753D}"/>
</file>

<file path=customXml/itemProps2.xml><?xml version="1.0" encoding="utf-8"?>
<ds:datastoreItem xmlns:ds="http://schemas.openxmlformats.org/officeDocument/2006/customXml" ds:itemID="{91C051A6-0CA7-4B5C-96B9-D45EB10F43A9}"/>
</file>

<file path=customXml/itemProps3.xml><?xml version="1.0" encoding="utf-8"?>
<ds:datastoreItem xmlns:ds="http://schemas.openxmlformats.org/officeDocument/2006/customXml" ds:itemID="{FBA5A90C-EA87-4217-B986-B8E328E51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</dc:creator>
  <cp:keywords/>
  <dc:description/>
  <cp:lastModifiedBy>Caio Cesar Alves Oliveira Belandi</cp:lastModifiedBy>
  <cp:revision>0</cp:revision>
  <dcterms:created xsi:type="dcterms:W3CDTF">2017-11-29T20:07:34Z</dcterms:created>
  <dcterms:modified xsi:type="dcterms:W3CDTF">2023-04-12T11:23:49Z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